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Urlaubsplaner 2027" state="visible" r:id="rId4"/>
    <sheet sheetId="2" name="Feiertage" state="visible" r:id="rId5"/>
    <sheet sheetId="3" name="Anleitung" state="visible" r:id="rId6"/>
  </sheets>
  <calcPr calcId="171027" fullCalcOnLoad="1"/>
</workbook>
</file>

<file path=xl/sharedStrings.xml><?xml version="1.0" encoding="utf-8"?>
<sst xmlns="http://schemas.openxmlformats.org/spreadsheetml/2006/main" count="495" uniqueCount="117">
  <si>
    <t>Urlaubsplaner 2027 – NovaTech GmbH (Beispiel)</t>
  </si>
  <si>
    <t>Gelbe Felder ausfüllen; die übrigen Spalten rechnen von selbst. Pro Monat tragen Sie die genommenen Urlaubstage ein (halbe Tage als 0,5). Anleitung: absenca.com/de/vorlagen/urlaubsplaner-excel/</t>
  </si>
  <si>
    <t>Name</t>
  </si>
  <si>
    <t>Abteilung</t>
  </si>
  <si>
    <t>Bundesland</t>
  </si>
  <si>
    <t>Arbeitstage pro Woche</t>
  </si>
  <si>
    <t>Anspruch bei 5-Tage-Woche</t>
  </si>
  <si>
    <t>Anspruch 2027</t>
  </si>
  <si>
    <t>Übertrag aus 2026</t>
  </si>
  <si>
    <t>Gesamt</t>
  </si>
  <si>
    <t>Jan</t>
  </si>
  <si>
    <t>Feb</t>
  </si>
  <si>
    <t>Mär</t>
  </si>
  <si>
    <t>Apr</t>
  </si>
  <si>
    <t>Mai</t>
  </si>
  <si>
    <t>Jun</t>
  </si>
  <si>
    <t>Jul</t>
  </si>
  <si>
    <t>Aug</t>
  </si>
  <si>
    <t>Sep</t>
  </si>
  <si>
    <t>Okt</t>
  </si>
  <si>
    <t>Nov</t>
  </si>
  <si>
    <t>Dez</t>
  </si>
  <si>
    <t>Genommen</t>
  </si>
  <si>
    <t>Resturlaub</t>
  </si>
  <si>
    <t>Feiertage Mo–Fr im Land</t>
  </si>
  <si>
    <t>Greta Vogel</t>
  </si>
  <si>
    <t>Operations</t>
  </si>
  <si>
    <t>BY</t>
  </si>
  <si>
    <t>Tom Becker</t>
  </si>
  <si>
    <t>Entwicklung</t>
  </si>
  <si>
    <t>BE</t>
  </si>
  <si>
    <t>Sara Lind</t>
  </si>
  <si>
    <t>Vertrieb</t>
  </si>
  <si>
    <t>NW</t>
  </si>
  <si>
    <t>Jonas Weber</t>
  </si>
  <si>
    <t>Support</t>
  </si>
  <si>
    <t>SN</t>
  </si>
  <si>
    <t>Summe</t>
  </si>
  <si>
    <t>Gesetzliche Feiertage 2027 nach Bundesland</t>
  </si>
  <si>
    <t>x = landesweiter Feiertag. „Mo–Fr“ = ja, wenn der Tag auf einen Arbeitstag der 5-Tage-Woche fällt. Stand: 21.10.2026, geprüft an den Feiertagsgesetzen der Länder.</t>
  </si>
  <si>
    <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</si>
  <si>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</si>
  <si>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</si>
  <si>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</si>
  <si>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</si>
  <si>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</si>
  <si>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</si>
  <si>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</si>
  <si>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</si>
  <si>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</si>
  <si>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</si>
  <si>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</si>
  <si>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</si>
  <si>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</si>
  <si>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</si>
  <si>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</si>
  <si>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</si>
  <si>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Datum</t>
  </si>
  <si>
    <t>Tag</t>
  </si>
  <si>
    <t>Mo–Fr</t>
  </si>
  <si>
    <t>Feiertag</t>
  </si>
  <si>
    <t>BW</t>
  </si>
  <si>
    <t>BB</t>
  </si>
  <si>
    <t>HB</t>
  </si>
  <si>
    <t>HH</t>
  </si>
  <si>
    <t>HE</t>
  </si>
  <si>
    <t>MV</t>
  </si>
  <si>
    <t>NI</t>
  </si>
  <si>
    <t>RP</t>
  </si>
  <si>
    <t>SL</t>
  </si>
  <si>
    <t>ST</t>
  </si>
  <si>
    <t>SH</t>
  </si>
  <si>
    <t>TH</t>
  </si>
  <si>
    <t>Hinweis</t>
  </si>
  <si>
    <t>Fr</t>
  </si>
  <si>
    <t>ja</t>
  </si>
  <si>
    <t>Neujahr</t>
  </si>
  <si>
    <t>x</t>
  </si>
  <si>
    <t>Mi</t>
  </si>
  <si>
    <t>Heilige Drei Könige</t>
  </si>
  <si>
    <t>Mo</t>
  </si>
  <si>
    <t>Internationaler Frauentag</t>
  </si>
  <si>
    <t>Karfreitag</t>
  </si>
  <si>
    <t>So</t>
  </si>
  <si>
    <t>nein</t>
  </si>
  <si>
    <t>Ostersonntag</t>
  </si>
  <si>
    <t>Ostermontag</t>
  </si>
  <si>
    <t>Sa</t>
  </si>
  <si>
    <t>Tag der Arbeit</t>
  </si>
  <si>
    <t>Do</t>
  </si>
  <si>
    <t>Christi Himmelfahrt</t>
  </si>
  <si>
    <t>Pfingstsonntag</t>
  </si>
  <si>
    <t>Pfingstmontag</t>
  </si>
  <si>
    <t>Fronleichnam</t>
  </si>
  <si>
    <t>Außerdem in einzelnen Gemeinden Sachsens (Landkreis Bautzen) und Thüringens (Landkreis Eichsfeld, Teile des Unstrut-Hainich- und des Wartburgkreises).</t>
  </si>
  <si>
    <t>Augsburger Friedensfest</t>
  </si>
  <si>
    <t>Nur im Stadtgebiet Augsburg (Bayern).</t>
  </si>
  <si>
    <t>Mariä Himmelfahrt</t>
  </si>
  <si>
    <t>In Bayern nur in Gemeinden mit überwiegend katholischer Bevölkerung.</t>
  </si>
  <si>
    <t>Weltkindertag</t>
  </si>
  <si>
    <t>Tag der Deutschen Einheit</t>
  </si>
  <si>
    <t>Reformationstag</t>
  </si>
  <si>
    <t>Allerheiligen</t>
  </si>
  <si>
    <t>Buß- und Bettag</t>
  </si>
  <si>
    <t>1. Weihnachtstag</t>
  </si>
  <si>
    <t>2. Weihnachtstag</t>
  </si>
  <si>
    <t>Feiertage Mo–Fr</t>
  </si>
  <si>
    <t>So nutzen Sie den Urlaubsplaner 2027</t>
  </si>
  <si>
    <t>1. Löschen Sie die vier Beispielzeilen (NovaTech GmbH, fiktive Personen) und tragen Sie pro Person eine Zeile ein.</t>
  </si>
  <si>
    <t>2. Bundesland: Kürzel aus der Liste wählen. Die letzte Spalte zeigt, wie viele Feiertage 2027 dort auf Montag bis Freitag fallen.</t>
  </si>
  <si>
    <t>3. Arbeitstage pro Woche und Anspruch bei 5-Tage-Woche eintragen. Die Vorlage rechnet den Anspruch anteilig um (Anspruch × Tage ÷ 5) und rundet nicht.</t>
  </si>
  <si>
    <t>4. Übertrag aus 2026: Resturlaub aus dem Vorjahr, der noch nicht verfallen ist.</t>
  </si>
  <si>
    <t>5. Pro Monat die genommenen Urlaubstage eintragen; Feiertage und freie Tage zählen nicht mit. Genommen und Resturlaub rechnen sich selbst.</t>
  </si>
  <si>
    <t>6. Ein negativer Resturlaub wird rot angezeigt.</t>
  </si>
  <si>
    <t>Feiertage: Das Blatt „Feiertage“ zeigt alle gesetzlichen Feiertage 2027 je Bundesland. Regionale Feiertage (z. B. Fronleichnam in Teilen Sachsens und Thüringens, Mariä Himmelfahrt in Teilen Bayerns, Augsburger Friedensfest) stehen in der Spalte „Hinweis“.</t>
  </si>
  <si>
    <t>Ausführliche Anleitung: https://absenca.com/de/vorlagen/urlaubsplaner-excel/</t>
  </si>
  <si>
    <t>Wenn die Tabelle zu klein wird: Absenca plant Urlaub online, mit Anträgen, Freigaben und Resturlaub, der sich von selbst rechnet – https://absenca.com/de/urlaubsverwaltung-kostenlos/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</si>
</sst>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d.mm.yyyy"/>
  </numFmts>
  <fonts count="3" x14ac:knownFonts="1">
    <font>
      <color theme="1"/>
      <family val="2"/>
      <scheme val="minor"/>
      <sz val="11"/>
      <name val="Calibri"/>
    </font>
    <font>
      <b/>
      <sz val="14"/>
    </font>
    <font>
      <b/>
    </font>
  </fonts>
  <fills count="4">
    <fill>
      <patternFill patternType="none"/>
    </fill>
    <fill>
      <patternFill patternType="gray125"/>
    </fill>
    <fill>
      <patternFill patternType="solid">
        <fgColor rgb="FFEFEFEF"/>
      </patternFill>
    </fill>
    <fill>
      <patternFill patternType="solid">
        <fgColor rgb="FFFFF8DC"/>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vertical="top" wrapText="1"/>
    </xf>
    <xf numFmtId="0" fontId="2" fillId="2" borderId="0" xfId="0" applyFont="1" applyFill="1" applyAlignment="1">
      <alignment vertical="top" wrapText="1"/>
    </xf>
    <xf numFmtId="0" fontId="0" fillId="3" borderId="0" xfId="0" applyFill="1"/>
    <xf numFmtId="164" fontId="0" fillId="0" borderId="0" xfId="0" applyNumberFormat="1"/>
    <xf numFmtId="0" fontId="2" fillId="0" borderId="0" xfId="0" applyFont="1"/>
    <xf numFmtId="0" fontId="0" fillId="0" borderId="0" xfId="0" applyAlignment="1">
      <alignment textRotation="90"/>
    </xf>
    <xf numFmtId="0" fontId="2" fillId="2" borderId="0" xfId="0" applyFont="1" applyFill="1"/>
    <xf numFmtId="165" fontId="0" fillId="0" borderId="0" xfId="0" applyNumberFormat="1"/>
    <xf numFmtId="0" fontId="0" fillId="0" borderId="0" xfId="0" applyAlignment="1">
      <alignment horizontal="center"/>
    </xf>
    <xf numFmtId="0" fontId="2" fillId="0" borderId="0" xfId="0" applyFont="1" applyAlignment="1">
      <alignment horizontal="center"/>
    </xf>
    <xf numFmtId="0" fontId="1" fillId="0" borderId="0" xfId="0" applyFont="1" applyAlignment="1">
      <alignment wrapText="1"/>
    </xf>
    <xf numFmtId="0" fontId="0" fillId="0" borderId="0" xfId="0" applyAlignment="1">
      <alignment wrapText="1"/>
    </xf>
  </cellXfs>
  <cellStyles count="1">
    <cellStyle name="Normal" xfId="0" builtinId="0"/>
  </cellStyles>
  <dxfs count="1">
    <dxf>
      <font>
        <b/>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workbookViewId="0">
      <pane xSplit="1" ySplit="4" topLeftCell="B5" activePane="bottomRight" state="frozen"/>
      <selection pane="bottomRight"/>
    </sheetView>
  </sheetViews>
  <sheetFormatPr defaultRowHeight="15" outlineLevelRow="0" outlineLevelCol="0" x14ac:dyDescent="55"/>
  <cols>
    <col min="1" max="1" width="20" customWidth="1"/>
    <col min="2" max="2" width="14" customWidth="1"/>
    <col min="3" max="8" width="12" customWidth="1"/>
    <col min="9" max="20" width="6" customWidth="1"/>
    <col min="21" max="23" width="12" customWidth="1"/>
  </cols>
  <sheetData>
    <row r="1" spans="1:1" x14ac:dyDescent="0.25">
      <c r="A1" s="1" t="s">
        <v>0</v>
      </c>
    </row>
    <row r="2" spans="1:1" x14ac:dyDescent="0.25">
      <c r="A2" t="s">
        <v>1</v>
      </c>
    </row>
    <row r="4" ht="45" customHeight="1" spans="1:23" s="2" customFormat="1"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c r="Q4" s="3" t="s">
        <v>18</v>
      </c>
      <c r="R4" s="3" t="s">
        <v>19</v>
      </c>
      <c r="S4" s="3" t="s">
        <v>20</v>
      </c>
      <c r="T4" s="3" t="s">
        <v>21</v>
      </c>
      <c r="U4" s="3" t="s">
        <v>22</v>
      </c>
      <c r="V4" s="3" t="s">
        <v>23</v>
      </c>
      <c r="W4" s="3" t="s">
        <v>24</v>
      </c>
    </row>
    <row r="5" spans="1:23" x14ac:dyDescent="0.25">
      <c r="A5" s="4" t="s">
        <v>25</v>
      </c>
      <c r="B5" s="4" t="s">
        <v>26</v>
      </c>
      <c r="C5" s="4" t="s">
        <v>27</v>
      </c>
      <c r="D5" s="4">
        <v>5</v>
      </c>
      <c r="E5" s="4">
        <v>30</v>
      </c>
      <c r="F5" s="5">
        <f>IF(OR(A5="",D5=""),"",E5*D5/5)</f>
      </c>
      <c r="G5" s="4">
        <v>3</v>
      </c>
      <c r="H5" s="5">
        <f>IF(A5="","",F5+G5)</f>
      </c>
      <c r="I5" s="4">
        <v>0</v>
      </c>
      <c r="J5" s="4">
        <v>0</v>
      </c>
      <c r="K5" s="4">
        <v>3</v>
      </c>
      <c r="L5" s="4">
        <v>0</v>
      </c>
      <c r="M5" s="4">
        <v>4</v>
      </c>
      <c r="N5" s="4">
        <v>0</v>
      </c>
      <c r="O5" s="4">
        <v>0</v>
      </c>
      <c r="P5" s="4">
        <v>10</v>
      </c>
      <c r="Q5" s="4">
        <v>0</v>
      </c>
      <c r="R5" s="4">
        <v>0</v>
      </c>
      <c r="S5" s="4">
        <v>0</v>
      </c>
      <c r="T5" s="4">
        <v>0</v>
      </c>
      <c r="U5" s="5">
        <f>IF(A5="","",SUM(I5:T5))</f>
      </c>
      <c r="V5" s="5">
        <f>IF(A5="","",H5-U5)</f>
      </c>
      <c r="W5">
        <f>IF(C5="","",SUMPRODUCT((Feiertage!$C$5:$C$24="ja")*(INDEX(Feiertage!$E$5:$T$24,0,MATCH(C5,Feiertage!$E$4:$T$4,0))="x")))</f>
      </c>
    </row>
    <row r="6" spans="1:23" x14ac:dyDescent="0.25">
      <c r="A6" s="4" t="s">
        <v>28</v>
      </c>
      <c r="B6" s="4" t="s">
        <v>29</v>
      </c>
      <c r="C6" s="4" t="s">
        <v>30</v>
      </c>
      <c r="D6" s="4">
        <v>5</v>
      </c>
      <c r="E6" s="4">
        <v>28</v>
      </c>
      <c r="F6" s="5">
        <f>IF(OR(A6="",D6=""),"",E6*D6/5)</f>
      </c>
      <c r="G6" s="4">
        <v>0</v>
      </c>
      <c r="H6" s="5">
        <f>IF(A6="","",F6+G6)</f>
      </c>
      <c r="I6" s="4">
        <v>2</v>
      </c>
      <c r="J6" s="4">
        <v>0</v>
      </c>
      <c r="K6" s="4">
        <v>0</v>
      </c>
      <c r="L6" s="4">
        <v>0</v>
      </c>
      <c r="M6" s="4">
        <v>0</v>
      </c>
      <c r="N6" s="4">
        <v>0</v>
      </c>
      <c r="O6" s="4">
        <v>5</v>
      </c>
      <c r="P6" s="4">
        <v>5</v>
      </c>
      <c r="Q6" s="4">
        <v>0</v>
      </c>
      <c r="R6" s="4">
        <v>0</v>
      </c>
      <c r="S6" s="4">
        <v>0</v>
      </c>
      <c r="T6" s="4">
        <v>0</v>
      </c>
      <c r="U6" s="5">
        <f>IF(A6="","",SUM(I6:T6))</f>
      </c>
      <c r="V6" s="5">
        <f>IF(A6="","",H6-U6)</f>
      </c>
      <c r="W6">
        <f>IF(C6="","",SUMPRODUCT((Feiertage!$C$5:$C$24="ja")*(INDEX(Feiertage!$E$5:$T$24,0,MATCH(C6,Feiertage!$E$4:$T$4,0))="x")))</f>
      </c>
    </row>
    <row r="7" spans="1:23" x14ac:dyDescent="0.25">
      <c r="A7" s="4" t="s">
        <v>31</v>
      </c>
      <c r="B7" s="4" t="s">
        <v>32</v>
      </c>
      <c r="C7" s="4" t="s">
        <v>33</v>
      </c>
      <c r="D7" s="4">
        <v>3</v>
      </c>
      <c r="E7" s="4">
        <v>30</v>
      </c>
      <c r="F7" s="5">
        <f>IF(OR(A7="",D7=""),"",E7*D7/5)</f>
      </c>
      <c r="G7" s="4">
        <v>1.5</v>
      </c>
      <c r="H7" s="5">
        <f>IF(A7="","",F7+G7)</f>
      </c>
      <c r="I7" s="4">
        <v>0</v>
      </c>
      <c r="J7" s="4">
        <v>0</v>
      </c>
      <c r="K7" s="4">
        <v>0</v>
      </c>
      <c r="L7" s="4">
        <v>2</v>
      </c>
      <c r="M7" s="4">
        <v>0</v>
      </c>
      <c r="N7" s="4">
        <v>3</v>
      </c>
      <c r="O7" s="4">
        <v>0</v>
      </c>
      <c r="P7" s="4">
        <v>0</v>
      </c>
      <c r="Q7" s="4">
        <v>0</v>
      </c>
      <c r="R7" s="4">
        <v>1.5</v>
      </c>
      <c r="S7" s="4">
        <v>0</v>
      </c>
      <c r="T7" s="4">
        <v>0</v>
      </c>
      <c r="U7" s="5">
        <f>IF(A7="","",SUM(I7:T7))</f>
      </c>
      <c r="V7" s="5">
        <f>IF(A7="","",H7-U7)</f>
      </c>
      <c r="W7">
        <f>IF(C7="","",SUMPRODUCT((Feiertage!$C$5:$C$24="ja")*(INDEX(Feiertage!$E$5:$T$24,0,MATCH(C7,Feiertage!$E$4:$T$4,0))="x")))</f>
      </c>
    </row>
    <row r="8" spans="1:23" x14ac:dyDescent="0.25">
      <c r="A8" s="4" t="s">
        <v>34</v>
      </c>
      <c r="B8" s="4" t="s">
        <v>35</v>
      </c>
      <c r="C8" s="4" t="s">
        <v>36</v>
      </c>
      <c r="D8" s="4">
        <v>4</v>
      </c>
      <c r="E8" s="4">
        <v>28</v>
      </c>
      <c r="F8" s="5">
        <f>IF(OR(A8="",D8=""),"",E8*D8/5)</f>
      </c>
      <c r="G8" s="4">
        <v>0</v>
      </c>
      <c r="H8" s="5">
        <f>IF(A8="","",F8+G8)</f>
      </c>
      <c r="I8" s="4">
        <v>0</v>
      </c>
      <c r="J8" s="4">
        <v>0</v>
      </c>
      <c r="K8" s="4">
        <v>0</v>
      </c>
      <c r="L8" s="4">
        <v>0</v>
      </c>
      <c r="M8" s="4">
        <v>0</v>
      </c>
      <c r="N8" s="4">
        <v>0</v>
      </c>
      <c r="O8" s="4">
        <v>0</v>
      </c>
      <c r="P8" s="4">
        <v>0</v>
      </c>
      <c r="Q8" s="4">
        <v>0</v>
      </c>
      <c r="R8" s="4">
        <v>0</v>
      </c>
      <c r="S8" s="4">
        <v>0</v>
      </c>
      <c r="T8" s="4">
        <v>0</v>
      </c>
      <c r="U8" s="5">
        <f>IF(A8="","",SUM(I8:T8))</f>
      </c>
      <c r="V8" s="5">
        <f>IF(A8="","",H8-U8)</f>
      </c>
      <c r="W8">
        <f>IF(C8="","",SUMPRODUCT((Feiertage!$C$5:$C$24="ja")*(INDEX(Feiertage!$E$5:$T$24,0,MATCH(C8,Feiertage!$E$4:$T$4,0))="x")))</f>
      </c>
    </row>
    <row r="9" spans="1:23" x14ac:dyDescent="0.25">
      <c r="A9" s="4"/>
      <c r="B9" s="4"/>
      <c r="C9" s="4"/>
      <c r="D9" s="4"/>
      <c r="E9" s="4"/>
      <c r="F9" s="5">
        <f>IF(OR(A9="",D9=""),"",E9*D9/5)</f>
      </c>
      <c r="G9" s="4"/>
      <c r="H9" s="5">
        <f>IF(A9="","",F9+G9)</f>
      </c>
      <c r="I9" s="4"/>
      <c r="J9" s="4"/>
      <c r="K9" s="4"/>
      <c r="L9" s="4"/>
      <c r="M9" s="4"/>
      <c r="N9" s="4"/>
      <c r="O9" s="4"/>
      <c r="P9" s="4"/>
      <c r="Q9" s="4"/>
      <c r="R9" s="4"/>
      <c r="S9" s="4"/>
      <c r="T9" s="4"/>
      <c r="U9" s="5">
        <f>IF(A9="","",SUM(I9:T9))</f>
      </c>
      <c r="V9" s="5">
        <f>IF(A9="","",H9-U9)</f>
      </c>
      <c r="W9">
        <f>IF(C9="","",SUMPRODUCT((Feiertage!$C$5:$C$24="ja")*(INDEX(Feiertage!$E$5:$T$24,0,MATCH(C9,Feiertage!$E$4:$T$4,0))="x")))</f>
      </c>
    </row>
    <row r="10" spans="1:23" x14ac:dyDescent="0.25">
      <c r="A10" s="4"/>
      <c r="B10" s="4"/>
      <c r="C10" s="4"/>
      <c r="D10" s="4"/>
      <c r="E10" s="4"/>
      <c r="F10" s="5">
        <f>IF(OR(A10="",D10=""),"",E10*D10/5)</f>
      </c>
      <c r="G10" s="4"/>
      <c r="H10" s="5">
        <f>IF(A10="","",F10+G10)</f>
      </c>
      <c r="I10" s="4"/>
      <c r="J10" s="4"/>
      <c r="K10" s="4"/>
      <c r="L10" s="4"/>
      <c r="M10" s="4"/>
      <c r="N10" s="4"/>
      <c r="O10" s="4"/>
      <c r="P10" s="4"/>
      <c r="Q10" s="4"/>
      <c r="R10" s="4"/>
      <c r="S10" s="4"/>
      <c r="T10" s="4"/>
      <c r="U10" s="5">
        <f>IF(A10="","",SUM(I10:T10))</f>
      </c>
      <c r="V10" s="5">
        <f>IF(A10="","",H10-U10)</f>
      </c>
      <c r="W10">
        <f>IF(C10="","",SUMPRODUCT((Feiertage!$C$5:$C$24="ja")*(INDEX(Feiertage!$E$5:$T$24,0,MATCH(C10,Feiertage!$E$4:$T$4,0))="x")))</f>
      </c>
    </row>
    <row r="11" spans="1:23" x14ac:dyDescent="0.25">
      <c r="A11" s="4"/>
      <c r="B11" s="4"/>
      <c r="C11" s="4"/>
      <c r="D11" s="4"/>
      <c r="E11" s="4"/>
      <c r="F11" s="5">
        <f>IF(OR(A11="",D11=""),"",E11*D11/5)</f>
      </c>
      <c r="G11" s="4"/>
      <c r="H11" s="5">
        <f>IF(A11="","",F11+G11)</f>
      </c>
      <c r="I11" s="4"/>
      <c r="J11" s="4"/>
      <c r="K11" s="4"/>
      <c r="L11" s="4"/>
      <c r="M11" s="4"/>
      <c r="N11" s="4"/>
      <c r="O11" s="4"/>
      <c r="P11" s="4"/>
      <c r="Q11" s="4"/>
      <c r="R11" s="4"/>
      <c r="S11" s="4"/>
      <c r="T11" s="4"/>
      <c r="U11" s="5">
        <f>IF(A11="","",SUM(I11:T11))</f>
      </c>
      <c r="V11" s="5">
        <f>IF(A11="","",H11-U11)</f>
      </c>
      <c r="W11">
        <f>IF(C11="","",SUMPRODUCT((Feiertage!$C$5:$C$24="ja")*(INDEX(Feiertage!$E$5:$T$24,0,MATCH(C11,Feiertage!$E$4:$T$4,0))="x")))</f>
      </c>
    </row>
    <row r="12" spans="1:23" x14ac:dyDescent="0.25">
      <c r="A12" s="4"/>
      <c r="B12" s="4"/>
      <c r="C12" s="4"/>
      <c r="D12" s="4"/>
      <c r="E12" s="4"/>
      <c r="F12" s="5">
        <f>IF(OR(A12="",D12=""),"",E12*D12/5)</f>
      </c>
      <c r="G12" s="4"/>
      <c r="H12" s="5">
        <f>IF(A12="","",F12+G12)</f>
      </c>
      <c r="I12" s="4"/>
      <c r="J12" s="4"/>
      <c r="K12" s="4"/>
      <c r="L12" s="4"/>
      <c r="M12" s="4"/>
      <c r="N12" s="4"/>
      <c r="O12" s="4"/>
      <c r="P12" s="4"/>
      <c r="Q12" s="4"/>
      <c r="R12" s="4"/>
      <c r="S12" s="4"/>
      <c r="T12" s="4"/>
      <c r="U12" s="5">
        <f>IF(A12="","",SUM(I12:T12))</f>
      </c>
      <c r="V12" s="5">
        <f>IF(A12="","",H12-U12)</f>
      </c>
      <c r="W12">
        <f>IF(C12="","",SUMPRODUCT((Feiertage!$C$5:$C$24="ja")*(INDEX(Feiertage!$E$5:$T$24,0,MATCH(C12,Feiertage!$E$4:$T$4,0))="x")))</f>
      </c>
    </row>
    <row r="13" spans="1:23" x14ac:dyDescent="0.25">
      <c r="A13" s="4"/>
      <c r="B13" s="4"/>
      <c r="C13" s="4"/>
      <c r="D13" s="4"/>
      <c r="E13" s="4"/>
      <c r="F13" s="5">
        <f>IF(OR(A13="",D13=""),"",E13*D13/5)</f>
      </c>
      <c r="G13" s="4"/>
      <c r="H13" s="5">
        <f>IF(A13="","",F13+G13)</f>
      </c>
      <c r="I13" s="4"/>
      <c r="J13" s="4"/>
      <c r="K13" s="4"/>
      <c r="L13" s="4"/>
      <c r="M13" s="4"/>
      <c r="N13" s="4"/>
      <c r="O13" s="4"/>
      <c r="P13" s="4"/>
      <c r="Q13" s="4"/>
      <c r="R13" s="4"/>
      <c r="S13" s="4"/>
      <c r="T13" s="4"/>
      <c r="U13" s="5">
        <f>IF(A13="","",SUM(I13:T13))</f>
      </c>
      <c r="V13" s="5">
        <f>IF(A13="","",H13-U13)</f>
      </c>
      <c r="W13">
        <f>IF(C13="","",SUMPRODUCT((Feiertage!$C$5:$C$24="ja")*(INDEX(Feiertage!$E$5:$T$24,0,MATCH(C13,Feiertage!$E$4:$T$4,0))="x")))</f>
      </c>
    </row>
    <row r="14" spans="1:23" x14ac:dyDescent="0.25">
      <c r="A14" s="4"/>
      <c r="B14" s="4"/>
      <c r="C14" s="4"/>
      <c r="D14" s="4"/>
      <c r="E14" s="4"/>
      <c r="F14" s="5">
        <f>IF(OR(A14="",D14=""),"",E14*D14/5)</f>
      </c>
      <c r="G14" s="4"/>
      <c r="H14" s="5">
        <f>IF(A14="","",F14+G14)</f>
      </c>
      <c r="I14" s="4"/>
      <c r="J14" s="4"/>
      <c r="K14" s="4"/>
      <c r="L14" s="4"/>
      <c r="M14" s="4"/>
      <c r="N14" s="4"/>
      <c r="O14" s="4"/>
      <c r="P14" s="4"/>
      <c r="Q14" s="4"/>
      <c r="R14" s="4"/>
      <c r="S14" s="4"/>
      <c r="T14" s="4"/>
      <c r="U14" s="5">
        <f>IF(A14="","",SUM(I14:T14))</f>
      </c>
      <c r="V14" s="5">
        <f>IF(A14="","",H14-U14)</f>
      </c>
      <c r="W14">
        <f>IF(C14="","",SUMPRODUCT((Feiertage!$C$5:$C$24="ja")*(INDEX(Feiertage!$E$5:$T$24,0,MATCH(C14,Feiertage!$E$4:$T$4,0))="x")))</f>
      </c>
    </row>
    <row r="15" spans="1:23" x14ac:dyDescent="0.25">
      <c r="A15" s="4"/>
      <c r="B15" s="4"/>
      <c r="C15" s="4"/>
      <c r="D15" s="4"/>
      <c r="E15" s="4"/>
      <c r="F15" s="5">
        <f>IF(OR(A15="",D15=""),"",E15*D15/5)</f>
      </c>
      <c r="G15" s="4"/>
      <c r="H15" s="5">
        <f>IF(A15="","",F15+G15)</f>
      </c>
      <c r="I15" s="4"/>
      <c r="J15" s="4"/>
      <c r="K15" s="4"/>
      <c r="L15" s="4"/>
      <c r="M15" s="4"/>
      <c r="N15" s="4"/>
      <c r="O15" s="4"/>
      <c r="P15" s="4"/>
      <c r="Q15" s="4"/>
      <c r="R15" s="4"/>
      <c r="S15" s="4"/>
      <c r="T15" s="4"/>
      <c r="U15" s="5">
        <f>IF(A15="","",SUM(I15:T15))</f>
      </c>
      <c r="V15" s="5">
        <f>IF(A15="","",H15-U15)</f>
      </c>
      <c r="W15">
        <f>IF(C15="","",SUMPRODUCT((Feiertage!$C$5:$C$24="ja")*(INDEX(Feiertage!$E$5:$T$24,0,MATCH(C15,Feiertage!$E$4:$T$4,0))="x")))</f>
      </c>
    </row>
    <row r="16" spans="1:23" x14ac:dyDescent="0.25">
      <c r="A16" s="4"/>
      <c r="B16" s="4"/>
      <c r="C16" s="4"/>
      <c r="D16" s="4"/>
      <c r="E16" s="4"/>
      <c r="F16" s="5">
        <f>IF(OR(A16="",D16=""),"",E16*D16/5)</f>
      </c>
      <c r="G16" s="4"/>
      <c r="H16" s="5">
        <f>IF(A16="","",F16+G16)</f>
      </c>
      <c r="I16" s="4"/>
      <c r="J16" s="4"/>
      <c r="K16" s="4"/>
      <c r="L16" s="4"/>
      <c r="M16" s="4"/>
      <c r="N16" s="4"/>
      <c r="O16" s="4"/>
      <c r="P16" s="4"/>
      <c r="Q16" s="4"/>
      <c r="R16" s="4"/>
      <c r="S16" s="4"/>
      <c r="T16" s="4"/>
      <c r="U16" s="5">
        <f>IF(A16="","",SUM(I16:T16))</f>
      </c>
      <c r="V16" s="5">
        <f>IF(A16="","",H16-U16)</f>
      </c>
      <c r="W16">
        <f>IF(C16="","",SUMPRODUCT((Feiertage!$C$5:$C$24="ja")*(INDEX(Feiertage!$E$5:$T$24,0,MATCH(C16,Feiertage!$E$4:$T$4,0))="x")))</f>
      </c>
    </row>
    <row r="17" spans="1:23" x14ac:dyDescent="0.25">
      <c r="A17" s="4"/>
      <c r="B17" s="4"/>
      <c r="C17" s="4"/>
      <c r="D17" s="4"/>
      <c r="E17" s="4"/>
      <c r="F17" s="5">
        <f>IF(OR(A17="",D17=""),"",E17*D17/5)</f>
      </c>
      <c r="G17" s="4"/>
      <c r="H17" s="5">
        <f>IF(A17="","",F17+G17)</f>
      </c>
      <c r="I17" s="4"/>
      <c r="J17" s="4"/>
      <c r="K17" s="4"/>
      <c r="L17" s="4"/>
      <c r="M17" s="4"/>
      <c r="N17" s="4"/>
      <c r="O17" s="4"/>
      <c r="P17" s="4"/>
      <c r="Q17" s="4"/>
      <c r="R17" s="4"/>
      <c r="S17" s="4"/>
      <c r="T17" s="4"/>
      <c r="U17" s="5">
        <f>IF(A17="","",SUM(I17:T17))</f>
      </c>
      <c r="V17" s="5">
        <f>IF(A17="","",H17-U17)</f>
      </c>
      <c r="W17">
        <f>IF(C17="","",SUMPRODUCT((Feiertage!$C$5:$C$24="ja")*(INDEX(Feiertage!$E$5:$T$24,0,MATCH(C17,Feiertage!$E$4:$T$4,0))="x")))</f>
      </c>
    </row>
    <row r="18" spans="1:23" x14ac:dyDescent="0.25">
      <c r="A18" s="4"/>
      <c r="B18" s="4"/>
      <c r="C18" s="4"/>
      <c r="D18" s="4"/>
      <c r="E18" s="4"/>
      <c r="F18" s="5">
        <f>IF(OR(A18="",D18=""),"",E18*D18/5)</f>
      </c>
      <c r="G18" s="4"/>
      <c r="H18" s="5">
        <f>IF(A18="","",F18+G18)</f>
      </c>
      <c r="I18" s="4"/>
      <c r="J18" s="4"/>
      <c r="K18" s="4"/>
      <c r="L18" s="4"/>
      <c r="M18" s="4"/>
      <c r="N18" s="4"/>
      <c r="O18" s="4"/>
      <c r="P18" s="4"/>
      <c r="Q18" s="4"/>
      <c r="R18" s="4"/>
      <c r="S18" s="4"/>
      <c r="T18" s="4"/>
      <c r="U18" s="5">
        <f>IF(A18="","",SUM(I18:T18))</f>
      </c>
      <c r="V18" s="5">
        <f>IF(A18="","",H18-U18)</f>
      </c>
      <c r="W18">
        <f>IF(C18="","",SUMPRODUCT((Feiertage!$C$5:$C$24="ja")*(INDEX(Feiertage!$E$5:$T$24,0,MATCH(C18,Feiertage!$E$4:$T$4,0))="x")))</f>
      </c>
    </row>
    <row r="19" spans="1:23" x14ac:dyDescent="0.25">
      <c r="A19" s="4"/>
      <c r="B19" s="4"/>
      <c r="C19" s="4"/>
      <c r="D19" s="4"/>
      <c r="E19" s="4"/>
      <c r="F19" s="5">
        <f>IF(OR(A19="",D19=""),"",E19*D19/5)</f>
      </c>
      <c r="G19" s="4"/>
      <c r="H19" s="5">
        <f>IF(A19="","",F19+G19)</f>
      </c>
      <c r="I19" s="4"/>
      <c r="J19" s="4"/>
      <c r="K19" s="4"/>
      <c r="L19" s="4"/>
      <c r="M19" s="4"/>
      <c r="N19" s="4"/>
      <c r="O19" s="4"/>
      <c r="P19" s="4"/>
      <c r="Q19" s="4"/>
      <c r="R19" s="4"/>
      <c r="S19" s="4"/>
      <c r="T19" s="4"/>
      <c r="U19" s="5">
        <f>IF(A19="","",SUM(I19:T19))</f>
      </c>
      <c r="V19" s="5">
        <f>IF(A19="","",H19-U19)</f>
      </c>
      <c r="W19">
        <f>IF(C19="","",SUMPRODUCT((Feiertage!$C$5:$C$24="ja")*(INDEX(Feiertage!$E$5:$T$24,0,MATCH(C19,Feiertage!$E$4:$T$4,0))="x")))</f>
      </c>
    </row>
    <row r="20" spans="1:23" x14ac:dyDescent="0.25">
      <c r="A20" s="4"/>
      <c r="B20" s="4"/>
      <c r="C20" s="4"/>
      <c r="D20" s="4"/>
      <c r="E20" s="4"/>
      <c r="F20" s="5">
        <f>IF(OR(A20="",D20=""),"",E20*D20/5)</f>
      </c>
      <c r="G20" s="4"/>
      <c r="H20" s="5">
        <f>IF(A20="","",F20+G20)</f>
      </c>
      <c r="I20" s="4"/>
      <c r="J20" s="4"/>
      <c r="K20" s="4"/>
      <c r="L20" s="4"/>
      <c r="M20" s="4"/>
      <c r="N20" s="4"/>
      <c r="O20" s="4"/>
      <c r="P20" s="4"/>
      <c r="Q20" s="4"/>
      <c r="R20" s="4"/>
      <c r="S20" s="4"/>
      <c r="T20" s="4"/>
      <c r="U20" s="5">
        <f>IF(A20="","",SUM(I20:T20))</f>
      </c>
      <c r="V20" s="5">
        <f>IF(A20="","",H20-U20)</f>
      </c>
      <c r="W20">
        <f>IF(C20="","",SUMPRODUCT((Feiertage!$C$5:$C$24="ja")*(INDEX(Feiertage!$E$5:$T$24,0,MATCH(C20,Feiertage!$E$4:$T$4,0))="x")))</f>
      </c>
    </row>
    <row r="21" spans="1:23" x14ac:dyDescent="0.25">
      <c r="A21" s="4"/>
      <c r="B21" s="4"/>
      <c r="C21" s="4"/>
      <c r="D21" s="4"/>
      <c r="E21" s="4"/>
      <c r="F21" s="5">
        <f>IF(OR(A21="",D21=""),"",E21*D21/5)</f>
      </c>
      <c r="G21" s="4"/>
      <c r="H21" s="5">
        <f>IF(A21="","",F21+G21)</f>
      </c>
      <c r="I21" s="4"/>
      <c r="J21" s="4"/>
      <c r="K21" s="4"/>
      <c r="L21" s="4"/>
      <c r="M21" s="4"/>
      <c r="N21" s="4"/>
      <c r="O21" s="4"/>
      <c r="P21" s="4"/>
      <c r="Q21" s="4"/>
      <c r="R21" s="4"/>
      <c r="S21" s="4"/>
      <c r="T21" s="4"/>
      <c r="U21" s="5">
        <f>IF(A21="","",SUM(I21:T21))</f>
      </c>
      <c r="V21" s="5">
        <f>IF(A21="","",H21-U21)</f>
      </c>
      <c r="W21">
        <f>IF(C21="","",SUMPRODUCT((Feiertage!$C$5:$C$24="ja")*(INDEX(Feiertage!$E$5:$T$24,0,MATCH(C21,Feiertage!$E$4:$T$4,0))="x")))</f>
      </c>
    </row>
    <row r="22" spans="1:23" x14ac:dyDescent="0.25">
      <c r="A22" s="4"/>
      <c r="B22" s="4"/>
      <c r="C22" s="4"/>
      <c r="D22" s="4"/>
      <c r="E22" s="4"/>
      <c r="F22" s="5">
        <f>IF(OR(A22="",D22=""),"",E22*D22/5)</f>
      </c>
      <c r="G22" s="4"/>
      <c r="H22" s="5">
        <f>IF(A22="","",F22+G22)</f>
      </c>
      <c r="I22" s="4"/>
      <c r="J22" s="4"/>
      <c r="K22" s="4"/>
      <c r="L22" s="4"/>
      <c r="M22" s="4"/>
      <c r="N22" s="4"/>
      <c r="O22" s="4"/>
      <c r="P22" s="4"/>
      <c r="Q22" s="4"/>
      <c r="R22" s="4"/>
      <c r="S22" s="4"/>
      <c r="T22" s="4"/>
      <c r="U22" s="5">
        <f>IF(A22="","",SUM(I22:T22))</f>
      </c>
      <c r="V22" s="5">
        <f>IF(A22="","",H22-U22)</f>
      </c>
      <c r="W22">
        <f>IF(C22="","",SUMPRODUCT((Feiertage!$C$5:$C$24="ja")*(INDEX(Feiertage!$E$5:$T$24,0,MATCH(C22,Feiertage!$E$4:$T$4,0))="x")))</f>
      </c>
    </row>
    <row r="23" spans="1:23" x14ac:dyDescent="0.25">
      <c r="A23" s="4"/>
      <c r="B23" s="4"/>
      <c r="C23" s="4"/>
      <c r="D23" s="4"/>
      <c r="E23" s="4"/>
      <c r="F23" s="5">
        <f>IF(OR(A23="",D23=""),"",E23*D23/5)</f>
      </c>
      <c r="G23" s="4"/>
      <c r="H23" s="5">
        <f>IF(A23="","",F23+G23)</f>
      </c>
      <c r="I23" s="4"/>
      <c r="J23" s="4"/>
      <c r="K23" s="4"/>
      <c r="L23" s="4"/>
      <c r="M23" s="4"/>
      <c r="N23" s="4"/>
      <c r="O23" s="4"/>
      <c r="P23" s="4"/>
      <c r="Q23" s="4"/>
      <c r="R23" s="4"/>
      <c r="S23" s="4"/>
      <c r="T23" s="4"/>
      <c r="U23" s="5">
        <f>IF(A23="","",SUM(I23:T23))</f>
      </c>
      <c r="V23" s="5">
        <f>IF(A23="","",H23-U23)</f>
      </c>
      <c r="W23">
        <f>IF(C23="","",SUMPRODUCT((Feiertage!$C$5:$C$24="ja")*(INDEX(Feiertage!$E$5:$T$24,0,MATCH(C23,Feiertage!$E$4:$T$4,0))="x")))</f>
      </c>
    </row>
    <row r="24" spans="1:23" x14ac:dyDescent="0.25">
      <c r="A24" s="4"/>
      <c r="B24" s="4"/>
      <c r="C24" s="4"/>
      <c r="D24" s="4"/>
      <c r="E24" s="4"/>
      <c r="F24" s="5">
        <f>IF(OR(A24="",D24=""),"",E24*D24/5)</f>
      </c>
      <c r="G24" s="4"/>
      <c r="H24" s="5">
        <f>IF(A24="","",F24+G24)</f>
      </c>
      <c r="I24" s="4"/>
      <c r="J24" s="4"/>
      <c r="K24" s="4"/>
      <c r="L24" s="4"/>
      <c r="M24" s="4"/>
      <c r="N24" s="4"/>
      <c r="O24" s="4"/>
      <c r="P24" s="4"/>
      <c r="Q24" s="4"/>
      <c r="R24" s="4"/>
      <c r="S24" s="4"/>
      <c r="T24" s="4"/>
      <c r="U24" s="5">
        <f>IF(A24="","",SUM(I24:T24))</f>
      </c>
      <c r="V24" s="5">
        <f>IF(A24="","",H24-U24)</f>
      </c>
      <c r="W24">
        <f>IF(C24="","",SUMPRODUCT((Feiertage!$C$5:$C$24="ja")*(INDEX(Feiertage!$E$5:$T$24,0,MATCH(C24,Feiertage!$E$4:$T$4,0))="x")))</f>
      </c>
    </row>
    <row r="25" spans="1:23" x14ac:dyDescent="0.25">
      <c r="A25" s="4"/>
      <c r="B25" s="4"/>
      <c r="C25" s="4"/>
      <c r="D25" s="4"/>
      <c r="E25" s="4"/>
      <c r="F25" s="5">
        <f>IF(OR(A25="",D25=""),"",E25*D25/5)</f>
      </c>
      <c r="G25" s="4"/>
      <c r="H25" s="5">
        <f>IF(A25="","",F25+G25)</f>
      </c>
      <c r="I25" s="4"/>
      <c r="J25" s="4"/>
      <c r="K25" s="4"/>
      <c r="L25" s="4"/>
      <c r="M25" s="4"/>
      <c r="N25" s="4"/>
      <c r="O25" s="4"/>
      <c r="P25" s="4"/>
      <c r="Q25" s="4"/>
      <c r="R25" s="4"/>
      <c r="S25" s="4"/>
      <c r="T25" s="4"/>
      <c r="U25" s="5">
        <f>IF(A25="","",SUM(I25:T25))</f>
      </c>
      <c r="V25" s="5">
        <f>IF(A25="","",H25-U25)</f>
      </c>
      <c r="W25">
        <f>IF(C25="","",SUMPRODUCT((Feiertage!$C$5:$C$24="ja")*(INDEX(Feiertage!$E$5:$T$24,0,MATCH(C25,Feiertage!$E$4:$T$4,0))="x")))</f>
      </c>
    </row>
    <row r="26" spans="1:23" x14ac:dyDescent="0.25">
      <c r="A26" s="4"/>
      <c r="B26" s="4"/>
      <c r="C26" s="4"/>
      <c r="D26" s="4"/>
      <c r="E26" s="4"/>
      <c r="F26" s="5">
        <f>IF(OR(A26="",D26=""),"",E26*D26/5)</f>
      </c>
      <c r="G26" s="4"/>
      <c r="H26" s="5">
        <f>IF(A26="","",F26+G26)</f>
      </c>
      <c r="I26" s="4"/>
      <c r="J26" s="4"/>
      <c r="K26" s="4"/>
      <c r="L26" s="4"/>
      <c r="M26" s="4"/>
      <c r="N26" s="4"/>
      <c r="O26" s="4"/>
      <c r="P26" s="4"/>
      <c r="Q26" s="4"/>
      <c r="R26" s="4"/>
      <c r="S26" s="4"/>
      <c r="T26" s="4"/>
      <c r="U26" s="5">
        <f>IF(A26="","",SUM(I26:T26))</f>
      </c>
      <c r="V26" s="5">
        <f>IF(A26="","",H26-U26)</f>
      </c>
      <c r="W26">
        <f>IF(C26="","",SUMPRODUCT((Feiertage!$C$5:$C$24="ja")*(INDEX(Feiertage!$E$5:$T$24,0,MATCH(C26,Feiertage!$E$4:$T$4,0))="x")))</f>
      </c>
    </row>
    <row r="27" spans="1:23" x14ac:dyDescent="0.25">
      <c r="A27" s="4"/>
      <c r="B27" s="4"/>
      <c r="C27" s="4"/>
      <c r="D27" s="4"/>
      <c r="E27" s="4"/>
      <c r="F27" s="5">
        <f>IF(OR(A27="",D27=""),"",E27*D27/5)</f>
      </c>
      <c r="G27" s="4"/>
      <c r="H27" s="5">
        <f>IF(A27="","",F27+G27)</f>
      </c>
      <c r="I27" s="4"/>
      <c r="J27" s="4"/>
      <c r="K27" s="4"/>
      <c r="L27" s="4"/>
      <c r="M27" s="4"/>
      <c r="N27" s="4"/>
      <c r="O27" s="4"/>
      <c r="P27" s="4"/>
      <c r="Q27" s="4"/>
      <c r="R27" s="4"/>
      <c r="S27" s="4"/>
      <c r="T27" s="4"/>
      <c r="U27" s="5">
        <f>IF(A27="","",SUM(I27:T27))</f>
      </c>
      <c r="V27" s="5">
        <f>IF(A27="","",H27-U27)</f>
      </c>
      <c r="W27">
        <f>IF(C27="","",SUMPRODUCT((Feiertage!$C$5:$C$24="ja")*(INDEX(Feiertage!$E$5:$T$24,0,MATCH(C27,Feiertage!$E$4:$T$4,0))="x")))</f>
      </c>
    </row>
    <row r="28" spans="1:23" x14ac:dyDescent="0.25">
      <c r="A28" s="4"/>
      <c r="B28" s="4"/>
      <c r="C28" s="4"/>
      <c r="D28" s="4"/>
      <c r="E28" s="4"/>
      <c r="F28" s="5">
        <f>IF(OR(A28="",D28=""),"",E28*D28/5)</f>
      </c>
      <c r="G28" s="4"/>
      <c r="H28" s="5">
        <f>IF(A28="","",F28+G28)</f>
      </c>
      <c r="I28" s="4"/>
      <c r="J28" s="4"/>
      <c r="K28" s="4"/>
      <c r="L28" s="4"/>
      <c r="M28" s="4"/>
      <c r="N28" s="4"/>
      <c r="O28" s="4"/>
      <c r="P28" s="4"/>
      <c r="Q28" s="4"/>
      <c r="R28" s="4"/>
      <c r="S28" s="4"/>
      <c r="T28" s="4"/>
      <c r="U28" s="5">
        <f>IF(A28="","",SUM(I28:T28))</f>
      </c>
      <c r="V28" s="5">
        <f>IF(A28="","",H28-U28)</f>
      </c>
      <c r="W28">
        <f>IF(C28="","",SUMPRODUCT((Feiertage!$C$5:$C$24="ja")*(INDEX(Feiertage!$E$5:$T$24,0,MATCH(C28,Feiertage!$E$4:$T$4,0))="x")))</f>
      </c>
    </row>
    <row r="29" spans="1:23" x14ac:dyDescent="0.25">
      <c r="A29" s="4"/>
      <c r="B29" s="4"/>
      <c r="C29" s="4"/>
      <c r="D29" s="4"/>
      <c r="E29" s="4"/>
      <c r="F29" s="5">
        <f>IF(OR(A29="",D29=""),"",E29*D29/5)</f>
      </c>
      <c r="G29" s="4"/>
      <c r="H29" s="5">
        <f>IF(A29="","",F29+G29)</f>
      </c>
      <c r="I29" s="4"/>
      <c r="J29" s="4"/>
      <c r="K29" s="4"/>
      <c r="L29" s="4"/>
      <c r="M29" s="4"/>
      <c r="N29" s="4"/>
      <c r="O29" s="4"/>
      <c r="P29" s="4"/>
      <c r="Q29" s="4"/>
      <c r="R29" s="4"/>
      <c r="S29" s="4"/>
      <c r="T29" s="4"/>
      <c r="U29" s="5">
        <f>IF(A29="","",SUM(I29:T29))</f>
      </c>
      <c r="V29" s="5">
        <f>IF(A29="","",H29-U29)</f>
      </c>
      <c r="W29">
        <f>IF(C29="","",SUMPRODUCT((Feiertage!$C$5:$C$24="ja")*(INDEX(Feiertage!$E$5:$T$24,0,MATCH(C29,Feiertage!$E$4:$T$4,0))="x")))</f>
      </c>
    </row>
    <row r="30" spans="1:23" x14ac:dyDescent="0.25">
      <c r="A30" s="4"/>
      <c r="B30" s="4"/>
      <c r="C30" s="4"/>
      <c r="D30" s="4"/>
      <c r="E30" s="4"/>
      <c r="F30" s="5">
        <f>IF(OR(A30="",D30=""),"",E30*D30/5)</f>
      </c>
      <c r="G30" s="4"/>
      <c r="H30" s="5">
        <f>IF(A30="","",F30+G30)</f>
      </c>
      <c r="I30" s="4"/>
      <c r="J30" s="4"/>
      <c r="K30" s="4"/>
      <c r="L30" s="4"/>
      <c r="M30" s="4"/>
      <c r="N30" s="4"/>
      <c r="O30" s="4"/>
      <c r="P30" s="4"/>
      <c r="Q30" s="4"/>
      <c r="R30" s="4"/>
      <c r="S30" s="4"/>
      <c r="T30" s="4"/>
      <c r="U30" s="5">
        <f>IF(A30="","",SUM(I30:T30))</f>
      </c>
      <c r="V30" s="5">
        <f>IF(A30="","",H30-U30)</f>
      </c>
      <c r="W30">
        <f>IF(C30="","",SUMPRODUCT((Feiertage!$C$5:$C$24="ja")*(INDEX(Feiertage!$E$5:$T$24,0,MATCH(C30,Feiertage!$E$4:$T$4,0))="x")))</f>
      </c>
    </row>
    <row r="31" spans="1:23" x14ac:dyDescent="0.25">
      <c r="A31" s="4"/>
      <c r="B31" s="4"/>
      <c r="C31" s="4"/>
      <c r="D31" s="4"/>
      <c r="E31" s="4"/>
      <c r="F31" s="5">
        <f>IF(OR(A31="",D31=""),"",E31*D31/5)</f>
      </c>
      <c r="G31" s="4"/>
      <c r="H31" s="5">
        <f>IF(A31="","",F31+G31)</f>
      </c>
      <c r="I31" s="4"/>
      <c r="J31" s="4"/>
      <c r="K31" s="4"/>
      <c r="L31" s="4"/>
      <c r="M31" s="4"/>
      <c r="N31" s="4"/>
      <c r="O31" s="4"/>
      <c r="P31" s="4"/>
      <c r="Q31" s="4"/>
      <c r="R31" s="4"/>
      <c r="S31" s="4"/>
      <c r="T31" s="4"/>
      <c r="U31" s="5">
        <f>IF(A31="","",SUM(I31:T31))</f>
      </c>
      <c r="V31" s="5">
        <f>IF(A31="","",H31-U31)</f>
      </c>
      <c r="W31">
        <f>IF(C31="","",SUMPRODUCT((Feiertage!$C$5:$C$24="ja")*(INDEX(Feiertage!$E$5:$T$24,0,MATCH(C31,Feiertage!$E$4:$T$4,0))="x")))</f>
      </c>
    </row>
    <row r="32" spans="1:23" x14ac:dyDescent="0.25">
      <c r="A32" s="4"/>
      <c r="B32" s="4"/>
      <c r="C32" s="4"/>
      <c r="D32" s="4"/>
      <c r="E32" s="4"/>
      <c r="F32" s="5">
        <f>IF(OR(A32="",D32=""),"",E32*D32/5)</f>
      </c>
      <c r="G32" s="4"/>
      <c r="H32" s="5">
        <f>IF(A32="","",F32+G32)</f>
      </c>
      <c r="I32" s="4"/>
      <c r="J32" s="4"/>
      <c r="K32" s="4"/>
      <c r="L32" s="4"/>
      <c r="M32" s="4"/>
      <c r="N32" s="4"/>
      <c r="O32" s="4"/>
      <c r="P32" s="4"/>
      <c r="Q32" s="4"/>
      <c r="R32" s="4"/>
      <c r="S32" s="4"/>
      <c r="T32" s="4"/>
      <c r="U32" s="5">
        <f>IF(A32="","",SUM(I32:T32))</f>
      </c>
      <c r="V32" s="5">
        <f>IF(A32="","",H32-U32)</f>
      </c>
      <c r="W32">
        <f>IF(C32="","",SUMPRODUCT((Feiertage!$C$5:$C$24="ja")*(INDEX(Feiertage!$E$5:$T$24,0,MATCH(C32,Feiertage!$E$4:$T$4,0))="x")))</f>
      </c>
    </row>
    <row r="33" spans="1:23" x14ac:dyDescent="0.25">
      <c r="A33" s="4"/>
      <c r="B33" s="4"/>
      <c r="C33" s="4"/>
      <c r="D33" s="4"/>
      <c r="E33" s="4"/>
      <c r="F33" s="5">
        <f>IF(OR(A33="",D33=""),"",E33*D33/5)</f>
      </c>
      <c r="G33" s="4"/>
      <c r="H33" s="5">
        <f>IF(A33="","",F33+G33)</f>
      </c>
      <c r="I33" s="4"/>
      <c r="J33" s="4"/>
      <c r="K33" s="4"/>
      <c r="L33" s="4"/>
      <c r="M33" s="4"/>
      <c r="N33" s="4"/>
      <c r="O33" s="4"/>
      <c r="P33" s="4"/>
      <c r="Q33" s="4"/>
      <c r="R33" s="4"/>
      <c r="S33" s="4"/>
      <c r="T33" s="4"/>
      <c r="U33" s="5">
        <f>IF(A33="","",SUM(I33:T33))</f>
      </c>
      <c r="V33" s="5">
        <f>IF(A33="","",H33-U33)</f>
      </c>
      <c r="W33">
        <f>IF(C33="","",SUMPRODUCT((Feiertage!$C$5:$C$24="ja")*(INDEX(Feiertage!$E$5:$T$24,0,MATCH(C33,Feiertage!$E$4:$T$4,0))="x")))</f>
      </c>
    </row>
    <row r="34" spans="1:23" x14ac:dyDescent="0.25">
      <c r="A34" s="4"/>
      <c r="B34" s="4"/>
      <c r="C34" s="4"/>
      <c r="D34" s="4"/>
      <c r="E34" s="4"/>
      <c r="F34" s="5">
        <f>IF(OR(A34="",D34=""),"",E34*D34/5)</f>
      </c>
      <c r="G34" s="4"/>
      <c r="H34" s="5">
        <f>IF(A34="","",F34+G34)</f>
      </c>
      <c r="I34" s="4"/>
      <c r="J34" s="4"/>
      <c r="K34" s="4"/>
      <c r="L34" s="4"/>
      <c r="M34" s="4"/>
      <c r="N34" s="4"/>
      <c r="O34" s="4"/>
      <c r="P34" s="4"/>
      <c r="Q34" s="4"/>
      <c r="R34" s="4"/>
      <c r="S34" s="4"/>
      <c r="T34" s="4"/>
      <c r="U34" s="5">
        <f>IF(A34="","",SUM(I34:T34))</f>
      </c>
      <c r="V34" s="5">
        <f>IF(A34="","",H34-U34)</f>
      </c>
      <c r="W34">
        <f>IF(C34="","",SUMPRODUCT((Feiertage!$C$5:$C$24="ja")*(INDEX(Feiertage!$E$5:$T$24,0,MATCH(C34,Feiertage!$E$4:$T$4,0))="x")))</f>
      </c>
    </row>
    <row r="36" spans="1:22" x14ac:dyDescent="0.25">
      <c r="A36" s="6" t="s">
        <v>37</v>
      </c>
      <c r="F36" s="6">
        <f>SUM(F5:F34)</f>
      </c>
      <c r="G36" s="6">
        <f>SUM(G5:G34)</f>
      </c>
      <c r="H36" s="6">
        <f>SUM(H5:H34)</f>
      </c>
      <c r="I36" s="6">
        <f>SUM(I5:I34)</f>
      </c>
      <c r="J36" s="6">
        <f>SUM(J5:J34)</f>
      </c>
      <c r="K36" s="6">
        <f>SUM(K5:K34)</f>
      </c>
      <c r="L36" s="6">
        <f>SUM(L5:L34)</f>
      </c>
      <c r="M36" s="6">
        <f>SUM(M5:M34)</f>
      </c>
      <c r="N36" s="6">
        <f>SUM(N5:N34)</f>
      </c>
      <c r="O36" s="6">
        <f>SUM(O5:O34)</f>
      </c>
      <c r="P36" s="6">
        <f>SUM(P5:P34)</f>
      </c>
      <c r="Q36" s="6">
        <f>SUM(Q5:Q34)</f>
      </c>
      <c r="R36" s="6">
        <f>SUM(R5:R34)</f>
      </c>
      <c r="S36" s="6">
        <f>SUM(S5:S34)</f>
      </c>
      <c r="T36" s="6">
        <f>SUM(T5:T34)</f>
      </c>
      <c r="U36" s="6">
        <f>SUM(U5:U34)</f>
      </c>
      <c r="V36" s="6">
        <f>SUM(V5:V34)</f>
      </c>
    </row>
  </sheetData>
  <conditionalFormatting sqref="V5:V34">
    <cfRule type="cellIs" dxfId="0" priority="1" operator="lessThan">
      <formula>0</formula>
    </cfRule>
  </conditionalFormatting>
  <dataValidations count="4">
    <dataValidation type="list" allowBlank="1" showErrorMessage="1" errorTitle="Bundesland" error="Bitte ein Kürzel aus der Liste wählen (z. B. BY, NW)." sqref="C5:C34">
      <formula1>Feiertage!$E$4:$T$4</formula1>
    </dataValidation>
    <dataValidation type="decimal" allowBlank="1" showErrorMessage="1" error="Bitte eine Zahl eingeben (halbe Tage als 0,5)." sqref="D5:E34">
      <formula1>0</formula1>
      <formula2>400</formula2>
    </dataValidation>
    <dataValidation type="decimal" allowBlank="1" showErrorMessage="1" error="Bitte eine Zahl eingeben (halbe Tage als 0,5)." sqref="G5:G34">
      <formula1>0</formula1>
      <formula2>400</formula2>
    </dataValidation>
    <dataValidation type="decimal" allowBlank="1" showErrorMessage="1" error="Bitte eine Zahl eingeben (halbe Tage als 0,5)." sqref="I5:T34">
      <formula1>0</formula1>
      <formula2>400</formula2>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pane xSplit="4" ySplit="4" topLeftCell="E5" activePane="bottomRight" state="frozen"/>
      <selection pane="bottomRight"/>
    </sheetView>
  </sheetViews>
  <sheetFormatPr defaultRowHeight="15" outlineLevelRow="0" outlineLevelCol="0" x14ac:dyDescent="55"/>
  <cols>
    <col min="1" max="1" width="11" customWidth="1"/>
    <col min="2" max="2" width="5" customWidth="1"/>
    <col min="3" max="3" width="7" customWidth="1"/>
    <col min="4" max="4" width="26" customWidth="1"/>
    <col min="5" max="20" width="4.5" customWidth="1"/>
    <col min="21" max="21" width="70" customWidth="1"/>
  </cols>
  <sheetData>
    <row r="1" spans="1:1" x14ac:dyDescent="0.25">
      <c r="A1" s="1" t="s">
        <v>38</v>
      </c>
    </row>
    <row r="2" spans="1:1" x14ac:dyDescent="0.25">
      <c r="A2" t="s">
        <v>39</v>
      </c>
    </row>
    <row r="3" ht="150" customHeight="1" spans="1:20" s="7" customFormat="1" x14ac:dyDescent="0.25">
      <c r="A3" s="7" t="s">
        <v>40</v>
      </c>
      <c r="B3" s="7" t="s">
        <v>40</v>
      </c>
      <c r="C3" s="7" t="s">
        <v>40</v>
      </c>
      <c r="D3" s="7" t="s">
        <v>40</v>
      </c>
      <c r="E3" s="7" t="s">
        <v>41</v>
      </c>
      <c r="F3" s="7" t="s">
        <v>42</v>
      </c>
      <c r="G3" s="7" t="s">
        <v>43</v>
      </c>
      <c r="H3" s="7" t="s">
        <v>44</v>
      </c>
      <c r="I3" s="7" t="s">
        <v>45</v>
      </c>
      <c r="J3" s="7" t="s">
        <v>46</v>
      </c>
      <c r="K3" s="7" t="s">
        <v>47</v>
      </c>
      <c r="L3" s="7" t="s">
        <v>48</v>
      </c>
      <c r="M3" s="7" t="s">
        <v>49</v>
      </c>
      <c r="N3" s="7" t="s">
        <v>50</v>
      </c>
      <c r="O3" s="7" t="s">
        <v>51</v>
      </c>
      <c r="P3" s="7" t="s">
        <v>52</v>
      </c>
      <c r="Q3" s="7" t="s">
        <v>53</v>
      </c>
      <c r="R3" s="7" t="s">
        <v>54</v>
      </c>
      <c r="S3" s="7" t="s">
        <v>55</v>
      </c>
      <c r="T3" s="7" t="s">
        <v>56</v>
      </c>
    </row>
    <row r="4" spans="1:21" s="6" customFormat="1" x14ac:dyDescent="0.25">
      <c r="A4" s="8" t="s">
        <v>57</v>
      </c>
      <c r="B4" s="8" t="s">
        <v>58</v>
      </c>
      <c r="C4" s="8" t="s">
        <v>59</v>
      </c>
      <c r="D4" s="8" t="s">
        <v>60</v>
      </c>
      <c r="E4" s="8" t="s">
        <v>61</v>
      </c>
      <c r="F4" s="8" t="s">
        <v>27</v>
      </c>
      <c r="G4" s="8" t="s">
        <v>30</v>
      </c>
      <c r="H4" s="8" t="s">
        <v>62</v>
      </c>
      <c r="I4" s="8" t="s">
        <v>63</v>
      </c>
      <c r="J4" s="8" t="s">
        <v>64</v>
      </c>
      <c r="K4" s="8" t="s">
        <v>65</v>
      </c>
      <c r="L4" s="8" t="s">
        <v>66</v>
      </c>
      <c r="M4" s="8" t="s">
        <v>67</v>
      </c>
      <c r="N4" s="8" t="s">
        <v>33</v>
      </c>
      <c r="O4" s="8" t="s">
        <v>68</v>
      </c>
      <c r="P4" s="8" t="s">
        <v>69</v>
      </c>
      <c r="Q4" s="8" t="s">
        <v>36</v>
      </c>
      <c r="R4" s="8" t="s">
        <v>70</v>
      </c>
      <c r="S4" s="8" t="s">
        <v>71</v>
      </c>
      <c r="T4" s="8" t="s">
        <v>72</v>
      </c>
      <c r="U4" s="8" t="s">
        <v>73</v>
      </c>
    </row>
    <row r="5" spans="1:21" x14ac:dyDescent="0.25">
      <c r="A5" s="9">
        <v>46388</v>
      </c>
      <c r="B5" t="s">
        <v>74</v>
      </c>
      <c r="C5" t="s">
        <v>75</v>
      </c>
      <c r="D5" t="s">
        <v>76</v>
      </c>
      <c r="E5" s="10" t="s">
        <v>77</v>
      </c>
      <c r="F5" s="10" t="s">
        <v>77</v>
      </c>
      <c r="G5" s="10" t="s">
        <v>77</v>
      </c>
      <c r="H5" s="10" t="s">
        <v>77</v>
      </c>
      <c r="I5" s="10" t="s">
        <v>77</v>
      </c>
      <c r="J5" s="10" t="s">
        <v>77</v>
      </c>
      <c r="K5" s="10" t="s">
        <v>77</v>
      </c>
      <c r="L5" s="10" t="s">
        <v>77</v>
      </c>
      <c r="M5" s="10" t="s">
        <v>77</v>
      </c>
      <c r="N5" s="10" t="s">
        <v>77</v>
      </c>
      <c r="O5" s="10" t="s">
        <v>77</v>
      </c>
      <c r="P5" s="10" t="s">
        <v>77</v>
      </c>
      <c r="Q5" s="10" t="s">
        <v>77</v>
      </c>
      <c r="R5" s="10" t="s">
        <v>77</v>
      </c>
      <c r="S5" s="10" t="s">
        <v>77</v>
      </c>
      <c r="T5" s="10" t="s">
        <v>77</v>
      </c>
      <c r="U5" t="s">
        <v>40</v>
      </c>
    </row>
    <row r="6" spans="1:21" x14ac:dyDescent="0.25">
      <c r="A6" s="9">
        <v>46393</v>
      </c>
      <c r="B6" t="s">
        <v>78</v>
      </c>
      <c r="C6" t="s">
        <v>75</v>
      </c>
      <c r="D6" t="s">
        <v>79</v>
      </c>
      <c r="E6" s="10" t="s">
        <v>77</v>
      </c>
      <c r="F6" s="10" t="s">
        <v>77</v>
      </c>
      <c r="G6" s="10" t="s">
        <v>40</v>
      </c>
      <c r="H6" s="10" t="s">
        <v>40</v>
      </c>
      <c r="I6" s="10" t="s">
        <v>40</v>
      </c>
      <c r="J6" s="10" t="s">
        <v>40</v>
      </c>
      <c r="K6" s="10" t="s">
        <v>40</v>
      </c>
      <c r="L6" s="10" t="s">
        <v>40</v>
      </c>
      <c r="M6" s="10" t="s">
        <v>40</v>
      </c>
      <c r="N6" s="10" t="s">
        <v>40</v>
      </c>
      <c r="O6" s="10" t="s">
        <v>40</v>
      </c>
      <c r="P6" s="10" t="s">
        <v>40</v>
      </c>
      <c r="Q6" s="10" t="s">
        <v>40</v>
      </c>
      <c r="R6" s="10" t="s">
        <v>77</v>
      </c>
      <c r="S6" s="10" t="s">
        <v>40</v>
      </c>
      <c r="T6" s="10" t="s">
        <v>40</v>
      </c>
      <c r="U6" t="s">
        <v>40</v>
      </c>
    </row>
    <row r="7" spans="1:21" x14ac:dyDescent="0.25">
      <c r="A7" s="9">
        <v>46454</v>
      </c>
      <c r="B7" t="s">
        <v>80</v>
      </c>
      <c r="C7" t="s">
        <v>75</v>
      </c>
      <c r="D7" t="s">
        <v>81</v>
      </c>
      <c r="E7" s="10" t="s">
        <v>40</v>
      </c>
      <c r="F7" s="10" t="s">
        <v>40</v>
      </c>
      <c r="G7" s="10" t="s">
        <v>77</v>
      </c>
      <c r="H7" s="10" t="s">
        <v>40</v>
      </c>
      <c r="I7" s="10" t="s">
        <v>40</v>
      </c>
      <c r="J7" s="10" t="s">
        <v>40</v>
      </c>
      <c r="K7" s="10" t="s">
        <v>40</v>
      </c>
      <c r="L7" s="10" t="s">
        <v>77</v>
      </c>
      <c r="M7" s="10" t="s">
        <v>40</v>
      </c>
      <c r="N7" s="10" t="s">
        <v>40</v>
      </c>
      <c r="O7" s="10" t="s">
        <v>40</v>
      </c>
      <c r="P7" s="10" t="s">
        <v>40</v>
      </c>
      <c r="Q7" s="10" t="s">
        <v>40</v>
      </c>
      <c r="R7" s="10" t="s">
        <v>40</v>
      </c>
      <c r="S7" s="10" t="s">
        <v>40</v>
      </c>
      <c r="T7" s="10" t="s">
        <v>40</v>
      </c>
      <c r="U7" t="s">
        <v>40</v>
      </c>
    </row>
    <row r="8" spans="1:21" x14ac:dyDescent="0.25">
      <c r="A8" s="9">
        <v>46472</v>
      </c>
      <c r="B8" t="s">
        <v>74</v>
      </c>
      <c r="C8" t="s">
        <v>75</v>
      </c>
      <c r="D8" t="s">
        <v>82</v>
      </c>
      <c r="E8" s="10" t="s">
        <v>77</v>
      </c>
      <c r="F8" s="10" t="s">
        <v>77</v>
      </c>
      <c r="G8" s="10" t="s">
        <v>77</v>
      </c>
      <c r="H8" s="10" t="s">
        <v>77</v>
      </c>
      <c r="I8" s="10" t="s">
        <v>77</v>
      </c>
      <c r="J8" s="10" t="s">
        <v>77</v>
      </c>
      <c r="K8" s="10" t="s">
        <v>77</v>
      </c>
      <c r="L8" s="10" t="s">
        <v>77</v>
      </c>
      <c r="M8" s="10" t="s">
        <v>77</v>
      </c>
      <c r="N8" s="10" t="s">
        <v>77</v>
      </c>
      <c r="O8" s="10" t="s">
        <v>77</v>
      </c>
      <c r="P8" s="10" t="s">
        <v>77</v>
      </c>
      <c r="Q8" s="10" t="s">
        <v>77</v>
      </c>
      <c r="R8" s="10" t="s">
        <v>77</v>
      </c>
      <c r="S8" s="10" t="s">
        <v>77</v>
      </c>
      <c r="T8" s="10" t="s">
        <v>77</v>
      </c>
      <c r="U8" t="s">
        <v>40</v>
      </c>
    </row>
    <row r="9" spans="1:21" x14ac:dyDescent="0.25">
      <c r="A9" s="9">
        <v>46474</v>
      </c>
      <c r="B9" t="s">
        <v>83</v>
      </c>
      <c r="C9" t="s">
        <v>84</v>
      </c>
      <c r="D9" t="s">
        <v>85</v>
      </c>
      <c r="E9" s="10" t="s">
        <v>40</v>
      </c>
      <c r="F9" s="10" t="s">
        <v>40</v>
      </c>
      <c r="G9" s="10" t="s">
        <v>40</v>
      </c>
      <c r="H9" s="10" t="s">
        <v>77</v>
      </c>
      <c r="I9" s="10" t="s">
        <v>40</v>
      </c>
      <c r="J9" s="10" t="s">
        <v>40</v>
      </c>
      <c r="K9" s="10" t="s">
        <v>40</v>
      </c>
      <c r="L9" s="10" t="s">
        <v>40</v>
      </c>
      <c r="M9" s="10" t="s">
        <v>40</v>
      </c>
      <c r="N9" s="10" t="s">
        <v>40</v>
      </c>
      <c r="O9" s="10" t="s">
        <v>40</v>
      </c>
      <c r="P9" s="10" t="s">
        <v>40</v>
      </c>
      <c r="Q9" s="10" t="s">
        <v>40</v>
      </c>
      <c r="R9" s="10" t="s">
        <v>40</v>
      </c>
      <c r="S9" s="10" t="s">
        <v>40</v>
      </c>
      <c r="T9" s="10" t="s">
        <v>40</v>
      </c>
      <c r="U9" t="s">
        <v>40</v>
      </c>
    </row>
    <row r="10" spans="1:21" x14ac:dyDescent="0.25">
      <c r="A10" s="9">
        <v>46475</v>
      </c>
      <c r="B10" t="s">
        <v>80</v>
      </c>
      <c r="C10" t="s">
        <v>75</v>
      </c>
      <c r="D10" t="s">
        <v>86</v>
      </c>
      <c r="E10" s="10" t="s">
        <v>77</v>
      </c>
      <c r="F10" s="10" t="s">
        <v>77</v>
      </c>
      <c r="G10" s="10" t="s">
        <v>77</v>
      </c>
      <c r="H10" s="10" t="s">
        <v>77</v>
      </c>
      <c r="I10" s="10" t="s">
        <v>77</v>
      </c>
      <c r="J10" s="10" t="s">
        <v>77</v>
      </c>
      <c r="K10" s="10" t="s">
        <v>77</v>
      </c>
      <c r="L10" s="10" t="s">
        <v>77</v>
      </c>
      <c r="M10" s="10" t="s">
        <v>77</v>
      </c>
      <c r="N10" s="10" t="s">
        <v>77</v>
      </c>
      <c r="O10" s="10" t="s">
        <v>77</v>
      </c>
      <c r="P10" s="10" t="s">
        <v>77</v>
      </c>
      <c r="Q10" s="10" t="s">
        <v>77</v>
      </c>
      <c r="R10" s="10" t="s">
        <v>77</v>
      </c>
      <c r="S10" s="10" t="s">
        <v>77</v>
      </c>
      <c r="T10" s="10" t="s">
        <v>77</v>
      </c>
      <c r="U10" t="s">
        <v>40</v>
      </c>
    </row>
    <row r="11" spans="1:21" x14ac:dyDescent="0.25">
      <c r="A11" s="9">
        <v>46508</v>
      </c>
      <c r="B11" t="s">
        <v>87</v>
      </c>
      <c r="C11" t="s">
        <v>84</v>
      </c>
      <c r="D11" t="s">
        <v>88</v>
      </c>
      <c r="E11" s="10" t="s">
        <v>77</v>
      </c>
      <c r="F11" s="10" t="s">
        <v>77</v>
      </c>
      <c r="G11" s="10" t="s">
        <v>77</v>
      </c>
      <c r="H11" s="10" t="s">
        <v>77</v>
      </c>
      <c r="I11" s="10" t="s">
        <v>77</v>
      </c>
      <c r="J11" s="10" t="s">
        <v>77</v>
      </c>
      <c r="K11" s="10" t="s">
        <v>77</v>
      </c>
      <c r="L11" s="10" t="s">
        <v>77</v>
      </c>
      <c r="M11" s="10" t="s">
        <v>77</v>
      </c>
      <c r="N11" s="10" t="s">
        <v>77</v>
      </c>
      <c r="O11" s="10" t="s">
        <v>77</v>
      </c>
      <c r="P11" s="10" t="s">
        <v>77</v>
      </c>
      <c r="Q11" s="10" t="s">
        <v>77</v>
      </c>
      <c r="R11" s="10" t="s">
        <v>77</v>
      </c>
      <c r="S11" s="10" t="s">
        <v>77</v>
      </c>
      <c r="T11" s="10" t="s">
        <v>77</v>
      </c>
      <c r="U11" t="s">
        <v>40</v>
      </c>
    </row>
    <row r="12" spans="1:21" x14ac:dyDescent="0.25">
      <c r="A12" s="9">
        <v>46513</v>
      </c>
      <c r="B12" t="s">
        <v>89</v>
      </c>
      <c r="C12" t="s">
        <v>75</v>
      </c>
      <c r="D12" t="s">
        <v>90</v>
      </c>
      <c r="E12" s="10" t="s">
        <v>77</v>
      </c>
      <c r="F12" s="10" t="s">
        <v>77</v>
      </c>
      <c r="G12" s="10" t="s">
        <v>77</v>
      </c>
      <c r="H12" s="10" t="s">
        <v>77</v>
      </c>
      <c r="I12" s="10" t="s">
        <v>77</v>
      </c>
      <c r="J12" s="10" t="s">
        <v>77</v>
      </c>
      <c r="K12" s="10" t="s">
        <v>77</v>
      </c>
      <c r="L12" s="10" t="s">
        <v>77</v>
      </c>
      <c r="M12" s="10" t="s">
        <v>77</v>
      </c>
      <c r="N12" s="10" t="s">
        <v>77</v>
      </c>
      <c r="O12" s="10" t="s">
        <v>77</v>
      </c>
      <c r="P12" s="10" t="s">
        <v>77</v>
      </c>
      <c r="Q12" s="10" t="s">
        <v>77</v>
      </c>
      <c r="R12" s="10" t="s">
        <v>77</v>
      </c>
      <c r="S12" s="10" t="s">
        <v>77</v>
      </c>
      <c r="T12" s="10" t="s">
        <v>77</v>
      </c>
      <c r="U12" t="s">
        <v>40</v>
      </c>
    </row>
    <row r="13" spans="1:21" x14ac:dyDescent="0.25">
      <c r="A13" s="9">
        <v>46523</v>
      </c>
      <c r="B13" t="s">
        <v>83</v>
      </c>
      <c r="C13" t="s">
        <v>84</v>
      </c>
      <c r="D13" t="s">
        <v>91</v>
      </c>
      <c r="E13" s="10" t="s">
        <v>40</v>
      </c>
      <c r="F13" s="10" t="s">
        <v>40</v>
      </c>
      <c r="G13" s="10" t="s">
        <v>40</v>
      </c>
      <c r="H13" s="10" t="s">
        <v>77</v>
      </c>
      <c r="I13" s="10" t="s">
        <v>40</v>
      </c>
      <c r="J13" s="10" t="s">
        <v>40</v>
      </c>
      <c r="K13" s="10" t="s">
        <v>40</v>
      </c>
      <c r="L13" s="10" t="s">
        <v>40</v>
      </c>
      <c r="M13" s="10" t="s">
        <v>40</v>
      </c>
      <c r="N13" s="10" t="s">
        <v>40</v>
      </c>
      <c r="O13" s="10" t="s">
        <v>40</v>
      </c>
      <c r="P13" s="10" t="s">
        <v>40</v>
      </c>
      <c r="Q13" s="10" t="s">
        <v>40</v>
      </c>
      <c r="R13" s="10" t="s">
        <v>40</v>
      </c>
      <c r="S13" s="10" t="s">
        <v>40</v>
      </c>
      <c r="T13" s="10" t="s">
        <v>40</v>
      </c>
      <c r="U13" t="s">
        <v>40</v>
      </c>
    </row>
    <row r="14" spans="1:21" x14ac:dyDescent="0.25">
      <c r="A14" s="9">
        <v>46524</v>
      </c>
      <c r="B14" t="s">
        <v>80</v>
      </c>
      <c r="C14" t="s">
        <v>75</v>
      </c>
      <c r="D14" t="s">
        <v>92</v>
      </c>
      <c r="E14" s="10" t="s">
        <v>77</v>
      </c>
      <c r="F14" s="10" t="s">
        <v>77</v>
      </c>
      <c r="G14" s="10" t="s">
        <v>77</v>
      </c>
      <c r="H14" s="10" t="s">
        <v>77</v>
      </c>
      <c r="I14" s="10" t="s">
        <v>77</v>
      </c>
      <c r="J14" s="10" t="s">
        <v>77</v>
      </c>
      <c r="K14" s="10" t="s">
        <v>77</v>
      </c>
      <c r="L14" s="10" t="s">
        <v>77</v>
      </c>
      <c r="M14" s="10" t="s">
        <v>77</v>
      </c>
      <c r="N14" s="10" t="s">
        <v>77</v>
      </c>
      <c r="O14" s="10" t="s">
        <v>77</v>
      </c>
      <c r="P14" s="10" t="s">
        <v>77</v>
      </c>
      <c r="Q14" s="10" t="s">
        <v>77</v>
      </c>
      <c r="R14" s="10" t="s">
        <v>77</v>
      </c>
      <c r="S14" s="10" t="s">
        <v>77</v>
      </c>
      <c r="T14" s="10" t="s">
        <v>77</v>
      </c>
      <c r="U14" t="s">
        <v>40</v>
      </c>
    </row>
    <row r="15" spans="1:21" x14ac:dyDescent="0.25">
      <c r="A15" s="9">
        <v>46534</v>
      </c>
      <c r="B15" t="s">
        <v>89</v>
      </c>
      <c r="C15" t="s">
        <v>75</v>
      </c>
      <c r="D15" t="s">
        <v>93</v>
      </c>
      <c r="E15" s="10" t="s">
        <v>77</v>
      </c>
      <c r="F15" s="10" t="s">
        <v>77</v>
      </c>
      <c r="G15" s="10" t="s">
        <v>40</v>
      </c>
      <c r="H15" s="10" t="s">
        <v>40</v>
      </c>
      <c r="I15" s="10" t="s">
        <v>40</v>
      </c>
      <c r="J15" s="10" t="s">
        <v>40</v>
      </c>
      <c r="K15" s="10" t="s">
        <v>77</v>
      </c>
      <c r="L15" s="10" t="s">
        <v>40</v>
      </c>
      <c r="M15" s="10" t="s">
        <v>40</v>
      </c>
      <c r="N15" s="10" t="s">
        <v>77</v>
      </c>
      <c r="O15" s="10" t="s">
        <v>77</v>
      </c>
      <c r="P15" s="10" t="s">
        <v>77</v>
      </c>
      <c r="Q15" s="10" t="s">
        <v>40</v>
      </c>
      <c r="R15" s="10" t="s">
        <v>40</v>
      </c>
      <c r="S15" s="10" t="s">
        <v>40</v>
      </c>
      <c r="T15" s="10" t="s">
        <v>40</v>
      </c>
      <c r="U15" t="s">
        <v>94</v>
      </c>
    </row>
    <row r="16" spans="1:21" x14ac:dyDescent="0.25">
      <c r="A16" s="9">
        <v>46607</v>
      </c>
      <c r="B16" t="s">
        <v>83</v>
      </c>
      <c r="C16" t="s">
        <v>84</v>
      </c>
      <c r="D16" t="s">
        <v>95</v>
      </c>
      <c r="E16" s="10" t="s">
        <v>40</v>
      </c>
      <c r="F16" s="10" t="s">
        <v>40</v>
      </c>
      <c r="G16" s="10" t="s">
        <v>40</v>
      </c>
      <c r="H16" s="10" t="s">
        <v>40</v>
      </c>
      <c r="I16" s="10" t="s">
        <v>40</v>
      </c>
      <c r="J16" s="10" t="s">
        <v>40</v>
      </c>
      <c r="K16" s="10" t="s">
        <v>40</v>
      </c>
      <c r="L16" s="10" t="s">
        <v>40</v>
      </c>
      <c r="M16" s="10" t="s">
        <v>40</v>
      </c>
      <c r="N16" s="10" t="s">
        <v>40</v>
      </c>
      <c r="O16" s="10" t="s">
        <v>40</v>
      </c>
      <c r="P16" s="10" t="s">
        <v>40</v>
      </c>
      <c r="Q16" s="10" t="s">
        <v>40</v>
      </c>
      <c r="R16" s="10" t="s">
        <v>40</v>
      </c>
      <c r="S16" s="10" t="s">
        <v>40</v>
      </c>
      <c r="T16" s="10" t="s">
        <v>40</v>
      </c>
      <c r="U16" t="s">
        <v>96</v>
      </c>
    </row>
    <row r="17" spans="1:21" x14ac:dyDescent="0.25">
      <c r="A17" s="9">
        <v>46614</v>
      </c>
      <c r="B17" t="s">
        <v>83</v>
      </c>
      <c r="C17" t="s">
        <v>84</v>
      </c>
      <c r="D17" t="s">
        <v>97</v>
      </c>
      <c r="E17" s="10" t="s">
        <v>40</v>
      </c>
      <c r="F17" s="10" t="s">
        <v>40</v>
      </c>
      <c r="G17" s="10" t="s">
        <v>40</v>
      </c>
      <c r="H17" s="10" t="s">
        <v>40</v>
      </c>
      <c r="I17" s="10" t="s">
        <v>40</v>
      </c>
      <c r="J17" s="10" t="s">
        <v>40</v>
      </c>
      <c r="K17" s="10" t="s">
        <v>40</v>
      </c>
      <c r="L17" s="10" t="s">
        <v>40</v>
      </c>
      <c r="M17" s="10" t="s">
        <v>40</v>
      </c>
      <c r="N17" s="10" t="s">
        <v>40</v>
      </c>
      <c r="O17" s="10" t="s">
        <v>40</v>
      </c>
      <c r="P17" s="10" t="s">
        <v>77</v>
      </c>
      <c r="Q17" s="10" t="s">
        <v>40</v>
      </c>
      <c r="R17" s="10" t="s">
        <v>40</v>
      </c>
      <c r="S17" s="10" t="s">
        <v>40</v>
      </c>
      <c r="T17" s="10" t="s">
        <v>40</v>
      </c>
      <c r="U17" t="s">
        <v>98</v>
      </c>
    </row>
    <row r="18" spans="1:21" x14ac:dyDescent="0.25">
      <c r="A18" s="9">
        <v>46650</v>
      </c>
      <c r="B18" t="s">
        <v>80</v>
      </c>
      <c r="C18" t="s">
        <v>75</v>
      </c>
      <c r="D18" t="s">
        <v>99</v>
      </c>
      <c r="E18" s="10" t="s">
        <v>40</v>
      </c>
      <c r="F18" s="10" t="s">
        <v>40</v>
      </c>
      <c r="G18" s="10" t="s">
        <v>40</v>
      </c>
      <c r="H18" s="10" t="s">
        <v>40</v>
      </c>
      <c r="I18" s="10" t="s">
        <v>40</v>
      </c>
      <c r="J18" s="10" t="s">
        <v>40</v>
      </c>
      <c r="K18" s="10" t="s">
        <v>40</v>
      </c>
      <c r="L18" s="10" t="s">
        <v>40</v>
      </c>
      <c r="M18" s="10" t="s">
        <v>40</v>
      </c>
      <c r="N18" s="10" t="s">
        <v>40</v>
      </c>
      <c r="O18" s="10" t="s">
        <v>40</v>
      </c>
      <c r="P18" s="10" t="s">
        <v>40</v>
      </c>
      <c r="Q18" s="10" t="s">
        <v>40</v>
      </c>
      <c r="R18" s="10" t="s">
        <v>40</v>
      </c>
      <c r="S18" s="10" t="s">
        <v>40</v>
      </c>
      <c r="T18" s="10" t="s">
        <v>77</v>
      </c>
      <c r="U18" t="s">
        <v>40</v>
      </c>
    </row>
    <row r="19" spans="1:21" x14ac:dyDescent="0.25">
      <c r="A19" s="9">
        <v>46663</v>
      </c>
      <c r="B19" t="s">
        <v>83</v>
      </c>
      <c r="C19" t="s">
        <v>84</v>
      </c>
      <c r="D19" t="s">
        <v>100</v>
      </c>
      <c r="E19" s="10" t="s">
        <v>77</v>
      </c>
      <c r="F19" s="10" t="s">
        <v>77</v>
      </c>
      <c r="G19" s="10" t="s">
        <v>77</v>
      </c>
      <c r="H19" s="10" t="s">
        <v>77</v>
      </c>
      <c r="I19" s="10" t="s">
        <v>77</v>
      </c>
      <c r="J19" s="10" t="s">
        <v>77</v>
      </c>
      <c r="K19" s="10" t="s">
        <v>77</v>
      </c>
      <c r="L19" s="10" t="s">
        <v>77</v>
      </c>
      <c r="M19" s="10" t="s">
        <v>77</v>
      </c>
      <c r="N19" s="10" t="s">
        <v>77</v>
      </c>
      <c r="O19" s="10" t="s">
        <v>77</v>
      </c>
      <c r="P19" s="10" t="s">
        <v>77</v>
      </c>
      <c r="Q19" s="10" t="s">
        <v>77</v>
      </c>
      <c r="R19" s="10" t="s">
        <v>77</v>
      </c>
      <c r="S19" s="10" t="s">
        <v>77</v>
      </c>
      <c r="T19" s="10" t="s">
        <v>77</v>
      </c>
      <c r="U19" t="s">
        <v>40</v>
      </c>
    </row>
    <row r="20" spans="1:21" x14ac:dyDescent="0.25">
      <c r="A20" s="9">
        <v>46691</v>
      </c>
      <c r="B20" t="s">
        <v>83</v>
      </c>
      <c r="C20" t="s">
        <v>84</v>
      </c>
      <c r="D20" t="s">
        <v>101</v>
      </c>
      <c r="E20" s="10" t="s">
        <v>40</v>
      </c>
      <c r="F20" s="10" t="s">
        <v>40</v>
      </c>
      <c r="G20" s="10" t="s">
        <v>40</v>
      </c>
      <c r="H20" s="10" t="s">
        <v>77</v>
      </c>
      <c r="I20" s="10" t="s">
        <v>77</v>
      </c>
      <c r="J20" s="10" t="s">
        <v>77</v>
      </c>
      <c r="K20" s="10" t="s">
        <v>40</v>
      </c>
      <c r="L20" s="10" t="s">
        <v>77</v>
      </c>
      <c r="M20" s="10" t="s">
        <v>77</v>
      </c>
      <c r="N20" s="10" t="s">
        <v>40</v>
      </c>
      <c r="O20" s="10" t="s">
        <v>40</v>
      </c>
      <c r="P20" s="10" t="s">
        <v>40</v>
      </c>
      <c r="Q20" s="10" t="s">
        <v>77</v>
      </c>
      <c r="R20" s="10" t="s">
        <v>77</v>
      </c>
      <c r="S20" s="10" t="s">
        <v>77</v>
      </c>
      <c r="T20" s="10" t="s">
        <v>77</v>
      </c>
      <c r="U20" t="s">
        <v>40</v>
      </c>
    </row>
    <row r="21" spans="1:21" x14ac:dyDescent="0.25">
      <c r="A21" s="9">
        <v>46692</v>
      </c>
      <c r="B21" t="s">
        <v>80</v>
      </c>
      <c r="C21" t="s">
        <v>75</v>
      </c>
      <c r="D21" t="s">
        <v>102</v>
      </c>
      <c r="E21" s="10" t="s">
        <v>77</v>
      </c>
      <c r="F21" s="10" t="s">
        <v>77</v>
      </c>
      <c r="G21" s="10" t="s">
        <v>40</v>
      </c>
      <c r="H21" s="10" t="s">
        <v>40</v>
      </c>
      <c r="I21" s="10" t="s">
        <v>40</v>
      </c>
      <c r="J21" s="10" t="s">
        <v>40</v>
      </c>
      <c r="K21" s="10" t="s">
        <v>40</v>
      </c>
      <c r="L21" s="10" t="s">
        <v>40</v>
      </c>
      <c r="M21" s="10" t="s">
        <v>40</v>
      </c>
      <c r="N21" s="10" t="s">
        <v>77</v>
      </c>
      <c r="O21" s="10" t="s">
        <v>77</v>
      </c>
      <c r="P21" s="10" t="s">
        <v>77</v>
      </c>
      <c r="Q21" s="10" t="s">
        <v>40</v>
      </c>
      <c r="R21" s="10" t="s">
        <v>40</v>
      </c>
      <c r="S21" s="10" t="s">
        <v>40</v>
      </c>
      <c r="T21" s="10" t="s">
        <v>40</v>
      </c>
      <c r="U21" t="s">
        <v>40</v>
      </c>
    </row>
    <row r="22" spans="1:21" x14ac:dyDescent="0.25">
      <c r="A22" s="9">
        <v>46708</v>
      </c>
      <c r="B22" t="s">
        <v>78</v>
      </c>
      <c r="C22" t="s">
        <v>75</v>
      </c>
      <c r="D22" t="s">
        <v>103</v>
      </c>
      <c r="E22" s="10" t="s">
        <v>40</v>
      </c>
      <c r="F22" s="10" t="s">
        <v>40</v>
      </c>
      <c r="G22" s="10" t="s">
        <v>40</v>
      </c>
      <c r="H22" s="10" t="s">
        <v>40</v>
      </c>
      <c r="I22" s="10" t="s">
        <v>40</v>
      </c>
      <c r="J22" s="10" t="s">
        <v>40</v>
      </c>
      <c r="K22" s="10" t="s">
        <v>40</v>
      </c>
      <c r="L22" s="10" t="s">
        <v>40</v>
      </c>
      <c r="M22" s="10" t="s">
        <v>40</v>
      </c>
      <c r="N22" s="10" t="s">
        <v>40</v>
      </c>
      <c r="O22" s="10" t="s">
        <v>40</v>
      </c>
      <c r="P22" s="10" t="s">
        <v>40</v>
      </c>
      <c r="Q22" s="10" t="s">
        <v>77</v>
      </c>
      <c r="R22" s="10" t="s">
        <v>40</v>
      </c>
      <c r="S22" s="10" t="s">
        <v>40</v>
      </c>
      <c r="T22" s="10" t="s">
        <v>40</v>
      </c>
      <c r="U22" t="s">
        <v>40</v>
      </c>
    </row>
    <row r="23" spans="1:21" x14ac:dyDescent="0.25">
      <c r="A23" s="9">
        <v>46746</v>
      </c>
      <c r="B23" t="s">
        <v>87</v>
      </c>
      <c r="C23" t="s">
        <v>84</v>
      </c>
      <c r="D23" t="s">
        <v>104</v>
      </c>
      <c r="E23" s="10" t="s">
        <v>77</v>
      </c>
      <c r="F23" s="10" t="s">
        <v>77</v>
      </c>
      <c r="G23" s="10" t="s">
        <v>77</v>
      </c>
      <c r="H23" s="10" t="s">
        <v>77</v>
      </c>
      <c r="I23" s="10" t="s">
        <v>77</v>
      </c>
      <c r="J23" s="10" t="s">
        <v>77</v>
      </c>
      <c r="K23" s="10" t="s">
        <v>77</v>
      </c>
      <c r="L23" s="10" t="s">
        <v>77</v>
      </c>
      <c r="M23" s="10" t="s">
        <v>77</v>
      </c>
      <c r="N23" s="10" t="s">
        <v>77</v>
      </c>
      <c r="O23" s="10" t="s">
        <v>77</v>
      </c>
      <c r="P23" s="10" t="s">
        <v>77</v>
      </c>
      <c r="Q23" s="10" t="s">
        <v>77</v>
      </c>
      <c r="R23" s="10" t="s">
        <v>77</v>
      </c>
      <c r="S23" s="10" t="s">
        <v>77</v>
      </c>
      <c r="T23" s="10" t="s">
        <v>77</v>
      </c>
      <c r="U23" t="s">
        <v>40</v>
      </c>
    </row>
    <row r="24" spans="1:21" x14ac:dyDescent="0.25">
      <c r="A24" s="9">
        <v>46747</v>
      </c>
      <c r="B24" t="s">
        <v>83</v>
      </c>
      <c r="C24" t="s">
        <v>84</v>
      </c>
      <c r="D24" t="s">
        <v>105</v>
      </c>
      <c r="E24" s="10" t="s">
        <v>77</v>
      </c>
      <c r="F24" s="10" t="s">
        <v>77</v>
      </c>
      <c r="G24" s="10" t="s">
        <v>77</v>
      </c>
      <c r="H24" s="10" t="s">
        <v>77</v>
      </c>
      <c r="I24" s="10" t="s">
        <v>77</v>
      </c>
      <c r="J24" s="10" t="s">
        <v>77</v>
      </c>
      <c r="K24" s="10" t="s">
        <v>77</v>
      </c>
      <c r="L24" s="10" t="s">
        <v>77</v>
      </c>
      <c r="M24" s="10" t="s">
        <v>77</v>
      </c>
      <c r="N24" s="10" t="s">
        <v>77</v>
      </c>
      <c r="O24" s="10" t="s">
        <v>77</v>
      </c>
      <c r="P24" s="10" t="s">
        <v>77</v>
      </c>
      <c r="Q24" s="10" t="s">
        <v>77</v>
      </c>
      <c r="R24" s="10" t="s">
        <v>77</v>
      </c>
      <c r="S24" s="10" t="s">
        <v>77</v>
      </c>
      <c r="T24" s="10" t="s">
        <v>77</v>
      </c>
      <c r="U24" t="s">
        <v>40</v>
      </c>
    </row>
    <row r="26" spans="4:20" x14ac:dyDescent="0.25">
      <c r="D26" s="6" t="s">
        <v>106</v>
      </c>
      <c r="E26" s="11">
        <f>COUNTIFS(E5:E24,"x",$C$5:$C$24,"ja")</f>
      </c>
      <c r="F26" s="11">
        <f>COUNTIFS(F5:F24,"x",$C$5:$C$24,"ja")</f>
      </c>
      <c r="G26" s="11">
        <f>COUNTIFS(G5:G24,"x",$C$5:$C$24,"ja")</f>
      </c>
      <c r="H26" s="11">
        <f>COUNTIFS(H5:H24,"x",$C$5:$C$24,"ja")</f>
      </c>
      <c r="I26" s="11">
        <f>COUNTIFS(I5:I24,"x",$C$5:$C$24,"ja")</f>
      </c>
      <c r="J26" s="11">
        <f>COUNTIFS(J5:J24,"x",$C$5:$C$24,"ja")</f>
      </c>
      <c r="K26" s="11">
        <f>COUNTIFS(K5:K24,"x",$C$5:$C$24,"ja")</f>
      </c>
      <c r="L26" s="11">
        <f>COUNTIFS(L5:L24,"x",$C$5:$C$24,"ja")</f>
      </c>
      <c r="M26" s="11">
        <f>COUNTIFS(M5:M24,"x",$C$5:$C$24,"ja")</f>
      </c>
      <c r="N26" s="11">
        <f>COUNTIFS(N5:N24,"x",$C$5:$C$24,"ja")</f>
      </c>
      <c r="O26" s="11">
        <f>COUNTIFS(O5:O24,"x",$C$5:$C$24,"ja")</f>
      </c>
      <c r="P26" s="11">
        <f>COUNTIFS(P5:P24,"x",$C$5:$C$24,"ja")</f>
      </c>
      <c r="Q26" s="11">
        <f>COUNTIFS(Q5:Q24,"x",$C$5:$C$24,"ja")</f>
      </c>
      <c r="R26" s="11">
        <f>COUNTIFS(R5:R24,"x",$C$5:$C$24,"ja")</f>
      </c>
      <c r="S26" s="11">
        <f>COUNTIFS(S5:S24,"x",$C$5:$C$24,"ja")</f>
      </c>
      <c r="T26" s="11">
        <f>COUNTIFS(T5:T24,"x",$C$5:$C$24,"ja")</f>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FormatPr defaultRowHeight="15" outlineLevelRow="0" outlineLevelCol="0" x14ac:dyDescent="55"/>
  <cols>
    <col min="1" max="1" width="110" customWidth="1"/>
  </cols>
  <sheetData>
    <row r="1" spans="1:1" x14ac:dyDescent="0.25">
      <c r="A1" s="12" t="s">
        <v>107</v>
      </c>
    </row>
    <row r="2" spans="1:1" x14ac:dyDescent="0.25">
      <c r="A2" s="13" t="s">
        <v>40</v>
      </c>
    </row>
    <row r="3" spans="1:1" x14ac:dyDescent="0.25">
      <c r="A3" s="13" t="s">
        <v>108</v>
      </c>
    </row>
    <row r="4" spans="1:1" x14ac:dyDescent="0.25">
      <c r="A4" s="13" t="s">
        <v>109</v>
      </c>
    </row>
    <row r="5" spans="1:1" x14ac:dyDescent="0.25">
      <c r="A5" s="13" t="s">
        <v>110</v>
      </c>
    </row>
    <row r="6" spans="1:1" x14ac:dyDescent="0.25">
      <c r="A6" s="13" t="s">
        <v>111</v>
      </c>
    </row>
    <row r="7" spans="1:1" x14ac:dyDescent="0.25">
      <c r="A7" s="13" t="s">
        <v>112</v>
      </c>
    </row>
    <row r="8" spans="1:1" x14ac:dyDescent="0.25">
      <c r="A8" s="13" t="s">
        <v>113</v>
      </c>
    </row>
    <row r="9" spans="1:1" x14ac:dyDescent="0.25">
      <c r="A9" s="13" t="s">
        <v>40</v>
      </c>
    </row>
    <row r="10" spans="1:1" x14ac:dyDescent="0.25">
      <c r="A10" s="13" t="s">
        <v>114</v>
      </c>
    </row>
    <row r="11" spans="1:1" x14ac:dyDescent="0.25">
      <c r="A11" s="13" t="s">
        <v>40</v>
      </c>
    </row>
    <row r="12" spans="1:1" x14ac:dyDescent="0.25">
      <c r="A12" s="13" t="s">
        <v>115</v>
      </c>
    </row>
    <row r="13" spans="1:1" x14ac:dyDescent="0.25">
      <c r="A13" s="13" t="s">
        <v>116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Urlaubsplaner 2027</vt:lpstr>
      <vt:lpstr>Feiertage</vt:lpstr>
      <vt:lpstr>Anleitung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Absenca</dc:creator>
  <dc:title/>
  <dc:subject/>
  <dc:description/>
  <cp:keywords/>
  <cp:category/>
  <cp:lastModifiedBy>Unknown</cp:lastModifiedBy>
  <dcterms:created xsi:type="dcterms:W3CDTF">2026-10-21T18:36:29Z</dcterms:created>
  <dcterms:modified xsi:type="dcterms:W3CDTF">2026-10-21T18:36:29Z</dcterms:modified>
</cp:coreProperties>
</file>